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DMINTON\CBBd\PANAM JR\2022\"/>
    </mc:Choice>
  </mc:AlternateContent>
  <xr:revisionPtr revIDLastSave="0" documentId="13_ncr:1_{BD514914-C4EE-451A-8FF2-4D0A1A501708}" xr6:coauthVersionLast="47" xr6:coauthVersionMax="47" xr10:uidLastSave="{00000000-0000-0000-0000-000000000000}"/>
  <bookViews>
    <workbookView xWindow="-120" yWindow="-120" windowWidth="29040" windowHeight="15720" tabRatio="958" xr2:uid="{00000000-000D-0000-FFFF-FFFF00000000}"/>
  </bookViews>
  <sheets>
    <sheet name="Sub19" sheetId="12" r:id="rId1"/>
    <sheet name="Sub17" sheetId="13" r:id="rId2"/>
    <sheet name="Sub15" sheetId="3" r:id="rId3"/>
    <sheet name="Sub13" sheetId="2" r:id="rId4"/>
    <sheet name="Pontuação" sheetId="11" r:id="rId5"/>
  </sheets>
  <definedNames>
    <definedName name="_xlnm._FilterDatabase" localSheetId="2" hidden="1">'Sub15'!$B$4:$K$8</definedName>
    <definedName name="_xlnm.Print_Area" localSheetId="4">Pontuação!$B$2:$F$12</definedName>
    <definedName name="_xlnm.Print_Area" localSheetId="3">'Sub13'!$B$2:$K$39</definedName>
    <definedName name="_xlnm.Print_Area" localSheetId="2">'Sub15'!$B$2:$K$40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3" l="1"/>
  <c r="C7" i="3"/>
  <c r="C14" i="2"/>
  <c r="C39" i="2"/>
  <c r="C38" i="2"/>
  <c r="C31" i="3"/>
  <c r="C38" i="12" l="1"/>
  <c r="C39" i="12"/>
  <c r="C37" i="12"/>
  <c r="C31" i="12"/>
  <c r="C30" i="12"/>
  <c r="C23" i="12"/>
  <c r="C24" i="12"/>
  <c r="C39" i="13"/>
  <c r="C40" i="13"/>
  <c r="C41" i="13"/>
  <c r="C38" i="13"/>
  <c r="C32" i="13"/>
  <c r="C31" i="13"/>
  <c r="C25" i="13"/>
  <c r="C24" i="13"/>
  <c r="C38" i="3"/>
  <c r="C37" i="3"/>
  <c r="C30" i="3"/>
  <c r="C37" i="2"/>
  <c r="C29" i="2"/>
  <c r="C30" i="2"/>
  <c r="C17" i="12"/>
  <c r="C14" i="12"/>
  <c r="C15" i="12"/>
  <c r="C16" i="12"/>
  <c r="C7" i="12"/>
  <c r="C6" i="12"/>
  <c r="C5" i="12"/>
  <c r="C8" i="12"/>
  <c r="C15" i="13"/>
  <c r="C14" i="13"/>
  <c r="C17" i="13"/>
  <c r="C16" i="13"/>
  <c r="C8" i="13"/>
  <c r="C6" i="13"/>
  <c r="C5" i="13"/>
  <c r="C7" i="13"/>
  <c r="C14" i="3"/>
  <c r="C15" i="3"/>
  <c r="C24" i="3"/>
  <c r="C23" i="3"/>
  <c r="C6" i="3"/>
  <c r="C5" i="3"/>
  <c r="C36" i="2"/>
  <c r="C22" i="2"/>
  <c r="C23" i="2"/>
  <c r="C8" i="2"/>
  <c r="C7" i="2"/>
  <c r="C5" i="2"/>
  <c r="C6" i="2"/>
  <c r="K33" i="2" l="1"/>
  <c r="K35" i="2"/>
  <c r="I35" i="2"/>
  <c r="G35" i="2"/>
  <c r="F35" i="2"/>
  <c r="D35" i="2"/>
  <c r="K26" i="2"/>
  <c r="K28" i="2"/>
  <c r="I28" i="2"/>
  <c r="G28" i="2"/>
  <c r="F28" i="2"/>
  <c r="D28" i="2"/>
  <c r="K19" i="2"/>
  <c r="K21" i="2"/>
  <c r="I21" i="2"/>
  <c r="G21" i="2"/>
  <c r="F21" i="2"/>
  <c r="D21" i="2"/>
  <c r="K11" i="2"/>
  <c r="K13" i="2"/>
  <c r="I13" i="2"/>
  <c r="G13" i="2"/>
  <c r="F13" i="2"/>
  <c r="D13" i="2"/>
  <c r="K34" i="3"/>
  <c r="K36" i="3"/>
  <c r="I36" i="3"/>
  <c r="F36" i="3"/>
  <c r="I29" i="3"/>
  <c r="F29" i="3"/>
  <c r="K29" i="3"/>
  <c r="K27" i="3"/>
  <c r="K20" i="3"/>
  <c r="K22" i="3"/>
  <c r="C22" i="3"/>
  <c r="D22" i="3"/>
  <c r="E22" i="3"/>
  <c r="F22" i="3"/>
  <c r="G22" i="3"/>
  <c r="H22" i="3"/>
  <c r="I22" i="3"/>
  <c r="B22" i="3"/>
  <c r="K11" i="3"/>
  <c r="K13" i="3"/>
  <c r="I13" i="3"/>
  <c r="F13" i="3"/>
  <c r="K35" i="13"/>
  <c r="K37" i="13"/>
  <c r="I37" i="13"/>
  <c r="G37" i="13"/>
  <c r="F37" i="13"/>
  <c r="D37" i="13"/>
  <c r="K28" i="13"/>
  <c r="K30" i="13"/>
  <c r="I30" i="13"/>
  <c r="G30" i="13"/>
  <c r="F30" i="13"/>
  <c r="D30" i="13"/>
  <c r="K21" i="13"/>
  <c r="K23" i="13"/>
  <c r="I23" i="13"/>
  <c r="G23" i="13"/>
  <c r="F23" i="13"/>
  <c r="D23" i="13"/>
  <c r="K11" i="13"/>
  <c r="K13" i="13"/>
  <c r="I13" i="13"/>
  <c r="G13" i="13"/>
  <c r="F13" i="13"/>
  <c r="D13" i="13"/>
  <c r="I36" i="12"/>
  <c r="F36" i="12"/>
  <c r="I29" i="12"/>
  <c r="F29" i="12"/>
  <c r="I22" i="12"/>
  <c r="F22" i="12"/>
  <c r="I13" i="12"/>
  <c r="F13" i="12"/>
  <c r="G36" i="12"/>
  <c r="D36" i="12"/>
  <c r="G29" i="12"/>
  <c r="D29" i="12"/>
  <c r="G22" i="12"/>
  <c r="D22" i="12"/>
  <c r="G13" i="12"/>
  <c r="D13" i="12"/>
  <c r="K36" i="12"/>
  <c r="K29" i="12"/>
  <c r="K22" i="12"/>
  <c r="K13" i="12"/>
  <c r="K34" i="12"/>
  <c r="K27" i="12"/>
  <c r="K20" i="12"/>
  <c r="K11" i="12"/>
  <c r="G36" i="3" l="1"/>
  <c r="D36" i="3"/>
  <c r="D29" i="3"/>
  <c r="G29" i="3"/>
  <c r="G13" i="3"/>
  <c r="D13" i="3"/>
  <c r="G5" i="11" l="1"/>
  <c r="G6" i="11"/>
  <c r="G7" i="11"/>
  <c r="G8" i="11"/>
  <c r="G9" i="11"/>
  <c r="G10" i="11"/>
  <c r="G11" i="11"/>
  <c r="G12" i="11"/>
  <c r="G4" i="11"/>
  <c r="E5" i="11" l="1"/>
  <c r="E6" i="11"/>
  <c r="E7" i="11"/>
  <c r="E8" i="11"/>
  <c r="E9" i="11"/>
  <c r="E10" i="11"/>
  <c r="E11" i="11"/>
  <c r="E12" i="11"/>
  <c r="E4" i="11"/>
</calcChain>
</file>

<file path=xl/sharedStrings.xml><?xml version="1.0" encoding="utf-8"?>
<sst xmlns="http://schemas.openxmlformats.org/spreadsheetml/2006/main" count="396" uniqueCount="109">
  <si>
    <t>Classificação</t>
  </si>
  <si>
    <t>Pontos</t>
  </si>
  <si>
    <t>Rk52</t>
  </si>
  <si>
    <t>Nome 1</t>
  </si>
  <si>
    <t>Nome 2</t>
  </si>
  <si>
    <t>SM Sub15</t>
  </si>
  <si>
    <t>SM Sub13</t>
  </si>
  <si>
    <t>SF Sub13</t>
  </si>
  <si>
    <t>DM Sub13</t>
  </si>
  <si>
    <t>DF Sub13</t>
  </si>
  <si>
    <t>DX Sub13</t>
  </si>
  <si>
    <t>SF Sub15</t>
  </si>
  <si>
    <t>DM Sub15</t>
  </si>
  <si>
    <t>DF Sub15</t>
  </si>
  <si>
    <t>DX Sub15</t>
  </si>
  <si>
    <t>Rodada</t>
  </si>
  <si>
    <t>Adulto</t>
  </si>
  <si>
    <t>Campeão</t>
  </si>
  <si>
    <t>Vice-campeão</t>
  </si>
  <si>
    <t>3/4</t>
  </si>
  <si>
    <t>5/8</t>
  </si>
  <si>
    <t>9/16</t>
  </si>
  <si>
    <t>17/32</t>
  </si>
  <si>
    <t>33/64</t>
  </si>
  <si>
    <t>65/128</t>
  </si>
  <si>
    <t>129/256</t>
  </si>
  <si>
    <t>Top 16 - Série A</t>
  </si>
  <si>
    <t>Demais Etapas do Circuito Nacional - Série A</t>
  </si>
  <si>
    <t>Demais Etapas do Circuito Nacional - Série B</t>
  </si>
  <si>
    <t>Jovens- Série A</t>
  </si>
  <si>
    <t>Jovens- Série B</t>
  </si>
  <si>
    <t>I CBI-CBC ARACAJU 2021</t>
  </si>
  <si>
    <t>ID CBBd</t>
  </si>
  <si>
    <t>I CBI-CBC CAXIAS DO SUL 2022</t>
  </si>
  <si>
    <t>SM Sub19</t>
  </si>
  <si>
    <t>SF Sub19</t>
  </si>
  <si>
    <t>DM Sub19</t>
  </si>
  <si>
    <t>DF Sub19</t>
  </si>
  <si>
    <t>DX Sub19</t>
  </si>
  <si>
    <t>SM Sub17</t>
  </si>
  <si>
    <t>SF Sub17</t>
  </si>
  <si>
    <t>DM Sub17</t>
  </si>
  <si>
    <t>DF Sub17</t>
  </si>
  <si>
    <t>DX Sub17</t>
  </si>
  <si>
    <t>Clube</t>
  </si>
  <si>
    <t xml:space="preserve">Nathan Testoni Chiarelli </t>
  </si>
  <si>
    <t xml:space="preserve">Klerton Zaidan de Carvalho Silva </t>
  </si>
  <si>
    <t xml:space="preserve">Luan Rios Silva </t>
  </si>
  <si>
    <t>MIRATUS</t>
  </si>
  <si>
    <t>JOCA</t>
  </si>
  <si>
    <t>SBB</t>
  </si>
  <si>
    <t>ECP</t>
  </si>
  <si>
    <t>FONTE</t>
  </si>
  <si>
    <t>ZARDO MORGENAU</t>
  </si>
  <si>
    <t>SESI-SP</t>
  </si>
  <si>
    <t>SESI SP</t>
  </si>
  <si>
    <t>CAP</t>
  </si>
  <si>
    <t xml:space="preserve">Maria Clara Lopes Lima </t>
  </si>
  <si>
    <t xml:space="preserve">Renan Rosa De Melo </t>
  </si>
  <si>
    <t xml:space="preserve">Diego Rodrigues dos Santos </t>
  </si>
  <si>
    <t xml:space="preserve">Erick Hikaru Furuuchi </t>
  </si>
  <si>
    <t xml:space="preserve">Jackson Camara dos Santos </t>
  </si>
  <si>
    <t>IBAD</t>
  </si>
  <si>
    <t xml:space="preserve">Maria Julia Da Cruz Nascimento </t>
  </si>
  <si>
    <t xml:space="preserve">Ana Julia Naomi de Holanda Ywata </t>
  </si>
  <si>
    <t xml:space="preserve">Natalya Treitinger Geisler </t>
  </si>
  <si>
    <t xml:space="preserve">Klerton Zaidan De Carvalho Silva </t>
  </si>
  <si>
    <t xml:space="preserve">Jose Vitor Aveiro Munhoz </t>
  </si>
  <si>
    <t xml:space="preserve">Rafael Henrique Da Silva </t>
  </si>
  <si>
    <t xml:space="preserve">Gabriel Zink </t>
  </si>
  <si>
    <t xml:space="preserve">Maria Eduarda Mazza de Oliveira </t>
  </si>
  <si>
    <t xml:space="preserve">Luisa Bueno da Rocha </t>
  </si>
  <si>
    <t xml:space="preserve">Maria Fernanda Santos </t>
  </si>
  <si>
    <t xml:space="preserve">Alexia Pereira Monteiro Rampazo Vasconcellos </t>
  </si>
  <si>
    <t xml:space="preserve">José Vitor Aveiro Munhoz </t>
  </si>
  <si>
    <t xml:space="preserve">Kauã Laurentino De Souza </t>
  </si>
  <si>
    <t xml:space="preserve">Kauã Laurentino de Sousa </t>
  </si>
  <si>
    <t xml:space="preserve">Fhelipe Lennon Teixeira Santos </t>
  </si>
  <si>
    <t xml:space="preserve">Marcos de Almeida Lima Filho </t>
  </si>
  <si>
    <t xml:space="preserve">Eduardo Pedro Barros Nunes Ferreira </t>
  </si>
  <si>
    <t xml:space="preserve">Kauany Sayuri Souza Taira </t>
  </si>
  <si>
    <t xml:space="preserve">Ana Beatriz Santos Reis </t>
  </si>
  <si>
    <t xml:space="preserve">Marcos De Almeida Lima Filho </t>
  </si>
  <si>
    <t xml:space="preserve">Klecivan Zaidan de Carvalho Silva </t>
  </si>
  <si>
    <t xml:space="preserve">Leonardo Bellete Parreira </t>
  </si>
  <si>
    <t xml:space="preserve">Davi Fraga </t>
  </si>
  <si>
    <t xml:space="preserve">Arthur Mohr </t>
  </si>
  <si>
    <t xml:space="preserve">Caio Schoeffel </t>
  </si>
  <si>
    <t>Caio Schoeffel</t>
  </si>
  <si>
    <t>Arthur Mohr</t>
  </si>
  <si>
    <t>Laís Siewert Fossa</t>
  </si>
  <si>
    <t>AABT</t>
  </si>
  <si>
    <t>Thomas Ki Sun Lee</t>
  </si>
  <si>
    <t>Hitoshi Cortez Furusho</t>
  </si>
  <si>
    <t>DRG AMA</t>
  </si>
  <si>
    <t>Amanda Sun Young Lee</t>
  </si>
  <si>
    <t>João Mendonça Ribeiro Taveira</t>
  </si>
  <si>
    <t>Tainara Camily Sehn De Lima</t>
  </si>
  <si>
    <t>Ana Beatriz Santos Reis</t>
  </si>
  <si>
    <t>Kauany Sayuri Souza Taira</t>
  </si>
  <si>
    <t>Livia Tiemi Saito</t>
  </si>
  <si>
    <t>Eduardo Dante Pierini</t>
  </si>
  <si>
    <t>Ana Julia Naomi De Holanda Ywata</t>
  </si>
  <si>
    <t>II CBI-CBC JOINVILLE 2022</t>
  </si>
  <si>
    <t>Suzanna Lulu Li</t>
  </si>
  <si>
    <t>Klecivan Zaidan De Carvalho Silva</t>
  </si>
  <si>
    <t>Simeng Li</t>
  </si>
  <si>
    <t>Yasmin Kethllen  De Abreu Do Nascimento</t>
  </si>
  <si>
    <t>NIPO - 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</si>
</sst>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9E0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5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18" xfId="0" applyNumberFormat="1" applyFont="1" applyBorder="1" applyAlignment="1">
      <alignment horizontal="centerContinuous" vertical="center"/>
    </xf>
    <xf numFmtId="3" fontId="4" fillId="0" borderId="9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2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5" xfId="0" quotePrefix="1" applyFont="1" applyBorder="1" applyAlignment="1">
      <alignment vertical="center"/>
    </xf>
    <xf numFmtId="0" fontId="3" fillId="0" borderId="36" xfId="0" quotePrefix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5" fontId="4" fillId="0" borderId="1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5" fontId="4" fillId="0" borderId="8" xfId="0" applyNumberFormat="1" applyFont="1" applyFill="1" applyBorder="1" applyAlignment="1">
      <alignment horizontal="center" vertical="center"/>
    </xf>
    <xf numFmtId="15" fontId="4" fillId="0" borderId="3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5" fontId="4" fillId="0" borderId="5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3" fontId="3" fillId="2" borderId="20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Protection="1">
      <protection locked="0"/>
    </xf>
    <xf numFmtId="0" fontId="3" fillId="2" borderId="44" xfId="0" applyFont="1" applyFill="1" applyBorder="1" applyProtection="1">
      <protection locked="0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3" fontId="3" fillId="2" borderId="14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3" fontId="3" fillId="2" borderId="42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3" fontId="3" fillId="2" borderId="15" xfId="0" applyNumberFormat="1" applyFont="1" applyFill="1" applyBorder="1" applyAlignment="1">
      <alignment horizontal="center" vertical="center"/>
    </xf>
    <xf numFmtId="0" fontId="3" fillId="2" borderId="44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left" vertical="center"/>
    </xf>
    <xf numFmtId="0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29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3" xfId="0" applyFont="1" applyFill="1" applyBorder="1" applyProtection="1">
      <protection locked="0"/>
    </xf>
    <xf numFmtId="0" fontId="3" fillId="2" borderId="30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3" fontId="3" fillId="2" borderId="45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46" xfId="0" applyNumberFormat="1" applyFont="1" applyFill="1" applyBorder="1" applyAlignment="1">
      <alignment horizontal="center" vertical="center"/>
    </xf>
    <xf numFmtId="0" fontId="3" fillId="2" borderId="47" xfId="0" applyFont="1" applyFill="1" applyBorder="1" applyProtection="1">
      <protection locked="0"/>
    </xf>
    <xf numFmtId="0" fontId="3" fillId="2" borderId="48" xfId="0" applyFont="1" applyFill="1" applyBorder="1" applyProtection="1">
      <protection locked="0"/>
    </xf>
    <xf numFmtId="0" fontId="3" fillId="2" borderId="3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89E0FF"/>
      <color rgb="FFFC8C8F"/>
      <color rgb="FF99FF66"/>
      <color rgb="FFFFFF66"/>
      <color rgb="FF66FF33"/>
      <color rgb="FF90E2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0"/>
  <sheetViews>
    <sheetView tabSelected="1" topLeftCell="A10" zoomScale="80" zoomScaleNormal="80" workbookViewId="0">
      <selection activeCell="R36" sqref="R36"/>
    </sheetView>
  </sheetViews>
  <sheetFormatPr defaultRowHeight="15" x14ac:dyDescent="0.2"/>
  <cols>
    <col min="1" max="1" width="3.28515625" style="1" customWidth="1"/>
    <col min="2" max="2" width="8.28515625" style="1" customWidth="1"/>
    <col min="3" max="3" width="10.7109375" style="2" customWidth="1"/>
    <col min="4" max="4" width="10.7109375" style="62" customWidth="1"/>
    <col min="5" max="5" width="50.7109375" style="1" customWidth="1"/>
    <col min="6" max="6" width="20.7109375" style="1" customWidth="1"/>
    <col min="7" max="7" width="10.7109375" style="62" customWidth="1"/>
    <col min="8" max="8" width="50.7109375" style="1" customWidth="1"/>
    <col min="9" max="9" width="20.7109375" style="1" customWidth="1"/>
    <col min="10" max="12" width="13.28515625" style="2" customWidth="1"/>
    <col min="13" max="16384" width="9.140625" style="1"/>
  </cols>
  <sheetData>
    <row r="1" spans="2:12" ht="15.75" thickBot="1" x14ac:dyDescent="0.25"/>
    <row r="2" spans="2:12" ht="45.75" thickBot="1" x14ac:dyDescent="0.25">
      <c r="B2" s="10" t="s">
        <v>0</v>
      </c>
      <c r="C2" s="11" t="s">
        <v>1</v>
      </c>
      <c r="D2" s="63"/>
      <c r="E2" s="129" t="s">
        <v>34</v>
      </c>
      <c r="F2" s="130"/>
      <c r="G2" s="130"/>
      <c r="H2" s="130"/>
      <c r="I2" s="131"/>
      <c r="J2" s="9" t="s">
        <v>31</v>
      </c>
      <c r="K2" s="9" t="s">
        <v>33</v>
      </c>
      <c r="L2" s="9" t="s">
        <v>103</v>
      </c>
    </row>
    <row r="3" spans="2:12" ht="15.75" thickBot="1" x14ac:dyDescent="0.25">
      <c r="B3" s="12"/>
      <c r="C3" s="13"/>
      <c r="D3" s="64"/>
      <c r="E3" s="60"/>
      <c r="F3" s="60"/>
      <c r="G3" s="71"/>
      <c r="H3" s="60"/>
      <c r="I3" s="59"/>
      <c r="J3" s="4"/>
      <c r="K3" s="4"/>
      <c r="L3" s="4"/>
    </row>
    <row r="4" spans="2:12" ht="15.75" thickBot="1" x14ac:dyDescent="0.25">
      <c r="B4" s="47" t="s">
        <v>2</v>
      </c>
      <c r="C4" s="46" t="s">
        <v>2</v>
      </c>
      <c r="D4" s="65" t="s">
        <v>32</v>
      </c>
      <c r="E4" s="44" t="s">
        <v>3</v>
      </c>
      <c r="F4" s="44" t="s">
        <v>44</v>
      </c>
      <c r="G4" s="72" t="s">
        <v>32</v>
      </c>
      <c r="H4" s="56" t="s">
        <v>4</v>
      </c>
      <c r="I4" s="56" t="s">
        <v>44</v>
      </c>
      <c r="J4" s="16">
        <v>44514</v>
      </c>
      <c r="K4" s="16">
        <v>44620</v>
      </c>
      <c r="L4" s="16">
        <v>44683</v>
      </c>
    </row>
    <row r="5" spans="2:12" x14ac:dyDescent="0.25">
      <c r="B5" s="91">
        <v>1</v>
      </c>
      <c r="C5" s="92">
        <f t="shared" ref="C5:C8" si="0">SUM(J5:L5)</f>
        <v>2706</v>
      </c>
      <c r="D5" s="93">
        <v>576</v>
      </c>
      <c r="E5" s="94" t="s">
        <v>47</v>
      </c>
      <c r="F5" s="95" t="s">
        <v>49</v>
      </c>
      <c r="G5" s="96"/>
      <c r="H5" s="97"/>
      <c r="I5" s="97"/>
      <c r="J5" s="98">
        <v>466</v>
      </c>
      <c r="K5" s="98">
        <v>1600</v>
      </c>
      <c r="L5" s="98">
        <v>640</v>
      </c>
    </row>
    <row r="6" spans="2:12" x14ac:dyDescent="0.2">
      <c r="B6" s="123">
        <v>2</v>
      </c>
      <c r="C6" s="90">
        <f t="shared" si="0"/>
        <v>2692</v>
      </c>
      <c r="D6" s="88">
        <v>2370</v>
      </c>
      <c r="E6" s="86" t="s">
        <v>61</v>
      </c>
      <c r="F6" s="127" t="s">
        <v>94</v>
      </c>
      <c r="G6" s="83"/>
      <c r="H6" s="128"/>
      <c r="I6" s="128"/>
      <c r="J6" s="109">
        <v>212</v>
      </c>
      <c r="K6" s="109">
        <v>1120</v>
      </c>
      <c r="L6" s="109">
        <v>1360</v>
      </c>
    </row>
    <row r="7" spans="2:12" x14ac:dyDescent="0.2">
      <c r="B7" s="123">
        <v>3</v>
      </c>
      <c r="C7" s="90">
        <f t="shared" si="0"/>
        <v>2579</v>
      </c>
      <c r="D7" s="88">
        <v>1248</v>
      </c>
      <c r="E7" s="86" t="s">
        <v>60</v>
      </c>
      <c r="F7" s="127" t="s">
        <v>91</v>
      </c>
      <c r="G7" s="83"/>
      <c r="H7" s="128"/>
      <c r="I7" s="128"/>
      <c r="J7" s="109">
        <v>339</v>
      </c>
      <c r="K7" s="109">
        <v>1360</v>
      </c>
      <c r="L7" s="109">
        <v>880</v>
      </c>
    </row>
    <row r="8" spans="2:12" x14ac:dyDescent="0.2">
      <c r="B8" s="123">
        <v>7</v>
      </c>
      <c r="C8" s="90">
        <f t="shared" si="0"/>
        <v>2099</v>
      </c>
      <c r="D8" s="88">
        <v>922</v>
      </c>
      <c r="E8" s="86" t="s">
        <v>45</v>
      </c>
      <c r="F8" s="127" t="s">
        <v>62</v>
      </c>
      <c r="G8" s="83"/>
      <c r="H8" s="128"/>
      <c r="I8" s="128"/>
      <c r="J8" s="109">
        <v>339</v>
      </c>
      <c r="K8" s="109">
        <v>880</v>
      </c>
      <c r="L8" s="109">
        <v>880</v>
      </c>
    </row>
    <row r="9" spans="2:12" x14ac:dyDescent="0.2">
      <c r="B9" s="3"/>
      <c r="C9" s="4"/>
      <c r="D9" s="66"/>
      <c r="E9" s="5"/>
      <c r="F9" s="5"/>
      <c r="G9" s="66"/>
      <c r="H9" s="5"/>
      <c r="I9" s="5"/>
    </row>
    <row r="10" spans="2:12" ht="15.75" thickBot="1" x14ac:dyDescent="0.25">
      <c r="B10" s="3"/>
      <c r="C10" s="7"/>
      <c r="D10" s="67"/>
      <c r="E10" s="6"/>
      <c r="F10" s="6"/>
      <c r="G10" s="67"/>
      <c r="H10" s="6"/>
      <c r="I10" s="6"/>
    </row>
    <row r="11" spans="2:12" ht="45.75" thickBot="1" x14ac:dyDescent="0.25">
      <c r="B11" s="10" t="s">
        <v>0</v>
      </c>
      <c r="C11" s="11" t="s">
        <v>1</v>
      </c>
      <c r="D11" s="63"/>
      <c r="E11" s="129" t="s">
        <v>35</v>
      </c>
      <c r="F11" s="130"/>
      <c r="G11" s="130"/>
      <c r="H11" s="130"/>
      <c r="I11" s="131"/>
      <c r="J11" s="9" t="s">
        <v>31</v>
      </c>
      <c r="K11" s="9" t="str">
        <f>K2</f>
        <v>I CBI-CBC CAXIAS DO SUL 2022</v>
      </c>
      <c r="L11" s="9" t="s">
        <v>103</v>
      </c>
    </row>
    <row r="12" spans="2:12" ht="15.75" thickBot="1" x14ac:dyDescent="0.25">
      <c r="B12" s="12"/>
      <c r="C12" s="13"/>
      <c r="D12" s="64"/>
      <c r="E12" s="60"/>
      <c r="F12" s="60"/>
      <c r="G12" s="71"/>
      <c r="H12" s="60"/>
      <c r="I12" s="59"/>
      <c r="J12" s="4"/>
      <c r="K12" s="4"/>
      <c r="L12" s="4"/>
    </row>
    <row r="13" spans="2:12" ht="15.75" thickBot="1" x14ac:dyDescent="0.25">
      <c r="B13" s="44" t="s">
        <v>2</v>
      </c>
      <c r="C13" s="46" t="s">
        <v>2</v>
      </c>
      <c r="D13" s="65" t="str">
        <f>D4</f>
        <v>ID CBBd</v>
      </c>
      <c r="E13" s="44" t="s">
        <v>3</v>
      </c>
      <c r="F13" s="44" t="str">
        <f>F4</f>
        <v>Clube</v>
      </c>
      <c r="G13" s="70" t="str">
        <f>G4</f>
        <v>ID CBBd</v>
      </c>
      <c r="H13" s="57" t="s">
        <v>4</v>
      </c>
      <c r="I13" s="57" t="str">
        <f>I4</f>
        <v>Clube</v>
      </c>
      <c r="J13" s="39">
        <v>44514</v>
      </c>
      <c r="K13" s="39">
        <f>K4</f>
        <v>44620</v>
      </c>
      <c r="L13" s="39">
        <v>44683</v>
      </c>
    </row>
    <row r="14" spans="2:12" x14ac:dyDescent="0.2">
      <c r="B14" s="99">
        <v>1</v>
      </c>
      <c r="C14" s="100">
        <f t="shared" ref="C14:C17" si="1">SUM(J14:L14)</f>
        <v>3808</v>
      </c>
      <c r="D14" s="93">
        <v>1726</v>
      </c>
      <c r="E14" s="101" t="s">
        <v>63</v>
      </c>
      <c r="F14" s="102" t="s">
        <v>49</v>
      </c>
      <c r="G14" s="103"/>
      <c r="H14" s="104"/>
      <c r="I14" s="105"/>
      <c r="J14" s="98">
        <v>848</v>
      </c>
      <c r="K14" s="98">
        <v>1360</v>
      </c>
      <c r="L14" s="98">
        <v>1600</v>
      </c>
    </row>
    <row r="15" spans="2:12" x14ac:dyDescent="0.2">
      <c r="B15" s="81">
        <v>2</v>
      </c>
      <c r="C15" s="87">
        <f t="shared" si="1"/>
        <v>3074</v>
      </c>
      <c r="D15" s="88">
        <v>2020</v>
      </c>
      <c r="E15" s="85" t="s">
        <v>65</v>
      </c>
      <c r="F15" s="86" t="s">
        <v>62</v>
      </c>
      <c r="G15" s="106"/>
      <c r="H15" s="107"/>
      <c r="I15" s="108"/>
      <c r="J15" s="109">
        <v>594</v>
      </c>
      <c r="K15" s="109">
        <v>1120</v>
      </c>
      <c r="L15" s="109">
        <v>1360</v>
      </c>
    </row>
    <row r="16" spans="2:12" x14ac:dyDescent="0.2">
      <c r="B16" s="81">
        <v>4</v>
      </c>
      <c r="C16" s="87">
        <f t="shared" si="1"/>
        <v>2240</v>
      </c>
      <c r="D16" s="88">
        <v>1912</v>
      </c>
      <c r="E16" s="85" t="s">
        <v>97</v>
      </c>
      <c r="F16" s="86" t="s">
        <v>91</v>
      </c>
      <c r="G16" s="106"/>
      <c r="H16" s="107"/>
      <c r="I16" s="108"/>
      <c r="J16" s="109"/>
      <c r="K16" s="109">
        <v>1120</v>
      </c>
      <c r="L16" s="109">
        <v>1120</v>
      </c>
    </row>
    <row r="17" spans="2:12" x14ac:dyDescent="0.2">
      <c r="B17" s="81">
        <v>8</v>
      </c>
      <c r="C17" s="87">
        <f t="shared" si="1"/>
        <v>1874</v>
      </c>
      <c r="D17" s="88">
        <v>1224</v>
      </c>
      <c r="E17" s="85" t="s">
        <v>64</v>
      </c>
      <c r="F17" s="86" t="s">
        <v>53</v>
      </c>
      <c r="G17" s="106"/>
      <c r="H17" s="107"/>
      <c r="I17" s="108"/>
      <c r="J17" s="109">
        <v>594</v>
      </c>
      <c r="K17" s="109">
        <v>880</v>
      </c>
      <c r="L17" s="109">
        <v>400</v>
      </c>
    </row>
    <row r="18" spans="2:12" x14ac:dyDescent="0.2">
      <c r="B18" s="3"/>
      <c r="C18" s="4"/>
      <c r="D18" s="66"/>
      <c r="E18" s="6"/>
      <c r="F18" s="6"/>
      <c r="G18" s="66"/>
      <c r="H18" s="6"/>
      <c r="I18" s="6"/>
    </row>
    <row r="19" spans="2:12" ht="15.75" thickBot="1" x14ac:dyDescent="0.25">
      <c r="B19" s="3"/>
      <c r="C19" s="7"/>
      <c r="D19" s="67"/>
      <c r="E19" s="6"/>
      <c r="F19" s="6"/>
      <c r="G19" s="67"/>
      <c r="H19" s="6"/>
      <c r="I19" s="6"/>
    </row>
    <row r="20" spans="2:12" ht="45.75" thickBot="1" x14ac:dyDescent="0.25">
      <c r="B20" s="10" t="s">
        <v>0</v>
      </c>
      <c r="C20" s="11" t="s">
        <v>1</v>
      </c>
      <c r="D20" s="63"/>
      <c r="E20" s="129" t="s">
        <v>36</v>
      </c>
      <c r="F20" s="130"/>
      <c r="G20" s="130"/>
      <c r="H20" s="130"/>
      <c r="I20" s="131"/>
      <c r="J20" s="9" t="s">
        <v>31</v>
      </c>
      <c r="K20" s="9" t="str">
        <f>K2</f>
        <v>I CBI-CBC CAXIAS DO SUL 2022</v>
      </c>
      <c r="L20" s="9" t="s">
        <v>103</v>
      </c>
    </row>
    <row r="21" spans="2:12" ht="15.75" thickBot="1" x14ac:dyDescent="0.25">
      <c r="B21" s="12"/>
      <c r="C21" s="13"/>
      <c r="D21" s="64"/>
      <c r="E21" s="60"/>
      <c r="F21" s="60"/>
      <c r="G21" s="71"/>
      <c r="H21" s="60"/>
      <c r="I21" s="59"/>
      <c r="J21" s="4"/>
      <c r="K21" s="4"/>
      <c r="L21" s="4"/>
    </row>
    <row r="22" spans="2:12" ht="15.75" thickBot="1" x14ac:dyDescent="0.25">
      <c r="B22" s="55" t="s">
        <v>2</v>
      </c>
      <c r="C22" s="15" t="s">
        <v>2</v>
      </c>
      <c r="D22" s="74" t="str">
        <f>D4</f>
        <v>ID CBBd</v>
      </c>
      <c r="E22" s="14" t="s">
        <v>3</v>
      </c>
      <c r="F22" s="80" t="str">
        <f>F4</f>
        <v>Clube</v>
      </c>
      <c r="G22" s="74" t="str">
        <f>G4</f>
        <v>ID CBBd</v>
      </c>
      <c r="H22" s="17" t="s">
        <v>4</v>
      </c>
      <c r="I22" s="17" t="str">
        <f>I4</f>
        <v>Clube</v>
      </c>
      <c r="J22" s="16">
        <v>44514</v>
      </c>
      <c r="K22" s="16">
        <f>K4</f>
        <v>44620</v>
      </c>
      <c r="L22" s="16">
        <v>44683</v>
      </c>
    </row>
    <row r="23" spans="2:12" x14ac:dyDescent="0.2">
      <c r="B23" s="81">
        <v>2</v>
      </c>
      <c r="C23" s="87">
        <f t="shared" ref="C23:C24" si="2">SUM(J23:L23)</f>
        <v>2960</v>
      </c>
      <c r="D23" s="88">
        <v>1068</v>
      </c>
      <c r="E23" s="85" t="s">
        <v>59</v>
      </c>
      <c r="F23" s="86" t="s">
        <v>48</v>
      </c>
      <c r="G23" s="83">
        <v>162</v>
      </c>
      <c r="H23" s="85" t="s">
        <v>58</v>
      </c>
      <c r="I23" s="86" t="s">
        <v>48</v>
      </c>
      <c r="J23" s="87">
        <v>1600</v>
      </c>
      <c r="K23" s="109"/>
      <c r="L23" s="109">
        <v>1360</v>
      </c>
    </row>
    <row r="24" spans="2:12" x14ac:dyDescent="0.2">
      <c r="B24" s="81">
        <v>3</v>
      </c>
      <c r="C24" s="87">
        <f t="shared" si="2"/>
        <v>2848</v>
      </c>
      <c r="D24" s="88">
        <v>458</v>
      </c>
      <c r="E24" s="85" t="s">
        <v>66</v>
      </c>
      <c r="F24" s="86" t="s">
        <v>49</v>
      </c>
      <c r="G24" s="83">
        <v>576</v>
      </c>
      <c r="H24" s="107" t="s">
        <v>47</v>
      </c>
      <c r="I24" s="108" t="s">
        <v>49</v>
      </c>
      <c r="J24" s="87">
        <v>848</v>
      </c>
      <c r="K24" s="109">
        <v>400</v>
      </c>
      <c r="L24" s="109">
        <v>1600</v>
      </c>
    </row>
    <row r="25" spans="2:12" x14ac:dyDescent="0.2">
      <c r="B25" s="3"/>
      <c r="C25" s="4"/>
      <c r="D25" s="66"/>
      <c r="E25" s="8"/>
      <c r="F25" s="8"/>
      <c r="G25" s="66"/>
      <c r="H25" s="8"/>
      <c r="I25" s="8"/>
    </row>
    <row r="26" spans="2:12" ht="15.75" thickBot="1" x14ac:dyDescent="0.25">
      <c r="B26" s="3"/>
      <c r="C26" s="7"/>
      <c r="D26" s="67"/>
      <c r="E26" s="6"/>
      <c r="F26" s="6"/>
      <c r="G26" s="67"/>
      <c r="H26" s="6"/>
      <c r="I26" s="6"/>
    </row>
    <row r="27" spans="2:12" ht="45.75" thickBot="1" x14ac:dyDescent="0.25">
      <c r="B27" s="10" t="s">
        <v>0</v>
      </c>
      <c r="C27" s="11" t="s">
        <v>1</v>
      </c>
      <c r="D27" s="63"/>
      <c r="E27" s="129" t="s">
        <v>37</v>
      </c>
      <c r="F27" s="130"/>
      <c r="G27" s="130"/>
      <c r="H27" s="130"/>
      <c r="I27" s="131"/>
      <c r="J27" s="9" t="s">
        <v>31</v>
      </c>
      <c r="K27" s="9" t="str">
        <f>K2</f>
        <v>I CBI-CBC CAXIAS DO SUL 2022</v>
      </c>
      <c r="L27" s="9" t="s">
        <v>103</v>
      </c>
    </row>
    <row r="28" spans="2:12" ht="15.75" thickBot="1" x14ac:dyDescent="0.25">
      <c r="B28" s="12"/>
      <c r="C28" s="13"/>
      <c r="D28" s="64"/>
      <c r="E28" s="60"/>
      <c r="F28" s="60"/>
      <c r="G28" s="71"/>
      <c r="H28" s="60"/>
      <c r="I28" s="59"/>
      <c r="J28" s="4"/>
      <c r="K28" s="4"/>
      <c r="L28" s="4"/>
    </row>
    <row r="29" spans="2:12" ht="15.75" thickBot="1" x14ac:dyDescent="0.25">
      <c r="B29" s="44" t="s">
        <v>2</v>
      </c>
      <c r="C29" s="46" t="s">
        <v>2</v>
      </c>
      <c r="D29" s="65" t="str">
        <f>D4</f>
        <v>ID CBBd</v>
      </c>
      <c r="E29" s="44" t="s">
        <v>3</v>
      </c>
      <c r="F29" s="44" t="str">
        <f>F4</f>
        <v>Clube</v>
      </c>
      <c r="G29" s="70" t="str">
        <f>G4</f>
        <v>ID CBBd</v>
      </c>
      <c r="H29" s="57" t="s">
        <v>4</v>
      </c>
      <c r="I29" s="57" t="str">
        <f>I4</f>
        <v>Clube</v>
      </c>
      <c r="J29" s="39">
        <v>44514</v>
      </c>
      <c r="K29" s="39">
        <f>K4</f>
        <v>44620</v>
      </c>
      <c r="L29" s="39">
        <v>44683</v>
      </c>
    </row>
    <row r="30" spans="2:12" x14ac:dyDescent="0.2">
      <c r="B30" s="99">
        <v>1</v>
      </c>
      <c r="C30" s="100">
        <f t="shared" ref="C30:C31" si="3">SUM(J30:L30)</f>
        <v>4560</v>
      </c>
      <c r="D30" s="93">
        <v>1852</v>
      </c>
      <c r="E30" s="101" t="s">
        <v>57</v>
      </c>
      <c r="F30" s="102" t="s">
        <v>49</v>
      </c>
      <c r="G30" s="96">
        <v>1726</v>
      </c>
      <c r="H30" s="101" t="s">
        <v>63</v>
      </c>
      <c r="I30" s="102" t="s">
        <v>49</v>
      </c>
      <c r="J30" s="98">
        <v>1360</v>
      </c>
      <c r="K30" s="98">
        <v>1600</v>
      </c>
      <c r="L30" s="98">
        <v>1600</v>
      </c>
    </row>
    <row r="31" spans="2:12" x14ac:dyDescent="0.2">
      <c r="B31" s="81">
        <v>2</v>
      </c>
      <c r="C31" s="87">
        <f t="shared" si="3"/>
        <v>0</v>
      </c>
      <c r="D31" s="88">
        <v>1224</v>
      </c>
      <c r="E31" s="85" t="s">
        <v>64</v>
      </c>
      <c r="F31" s="86" t="s">
        <v>53</v>
      </c>
      <c r="G31" s="83">
        <v>2020</v>
      </c>
      <c r="H31" s="107" t="s">
        <v>65</v>
      </c>
      <c r="I31" s="108" t="s">
        <v>62</v>
      </c>
      <c r="J31" s="109"/>
      <c r="K31" s="109"/>
      <c r="L31" s="109"/>
    </row>
    <row r="32" spans="2:12" x14ac:dyDescent="0.2">
      <c r="B32" s="3"/>
      <c r="C32" s="4"/>
      <c r="D32" s="66"/>
      <c r="E32" s="5"/>
      <c r="F32" s="5"/>
      <c r="G32" s="66"/>
      <c r="H32" s="5"/>
      <c r="I32" s="5"/>
    </row>
    <row r="33" spans="2:12" ht="15.75" thickBot="1" x14ac:dyDescent="0.25">
      <c r="B33" s="3"/>
      <c r="C33" s="7"/>
      <c r="D33" s="67"/>
      <c r="E33" s="6"/>
      <c r="F33" s="6"/>
      <c r="G33" s="67"/>
      <c r="H33" s="6"/>
      <c r="I33" s="6"/>
    </row>
    <row r="34" spans="2:12" ht="45.75" thickBot="1" x14ac:dyDescent="0.25">
      <c r="B34" s="10" t="s">
        <v>0</v>
      </c>
      <c r="C34" s="11" t="s">
        <v>1</v>
      </c>
      <c r="D34" s="63"/>
      <c r="E34" s="129" t="s">
        <v>38</v>
      </c>
      <c r="F34" s="130"/>
      <c r="G34" s="130"/>
      <c r="H34" s="130"/>
      <c r="I34" s="131"/>
      <c r="J34" s="9" t="s">
        <v>31</v>
      </c>
      <c r="K34" s="9" t="str">
        <f>K2</f>
        <v>I CBI-CBC CAXIAS DO SUL 2022</v>
      </c>
      <c r="L34" s="9" t="s">
        <v>103</v>
      </c>
    </row>
    <row r="35" spans="2:12" ht="15.75" thickBot="1" x14ac:dyDescent="0.25">
      <c r="B35" s="12"/>
      <c r="C35" s="13"/>
      <c r="D35" s="64"/>
      <c r="E35" s="60"/>
      <c r="F35" s="60"/>
      <c r="G35" s="71"/>
      <c r="H35" s="60"/>
      <c r="I35" s="59"/>
      <c r="J35" s="4"/>
      <c r="K35" s="4"/>
      <c r="L35" s="4"/>
    </row>
    <row r="36" spans="2:12" ht="15.75" thickBot="1" x14ac:dyDescent="0.25">
      <c r="B36" s="44" t="s">
        <v>2</v>
      </c>
      <c r="C36" s="50" t="s">
        <v>2</v>
      </c>
      <c r="D36" s="74" t="str">
        <f>D4</f>
        <v>ID CBBd</v>
      </c>
      <c r="E36" s="14" t="s">
        <v>3</v>
      </c>
      <c r="F36" s="80" t="str">
        <f>F4</f>
        <v>Clube</v>
      </c>
      <c r="G36" s="74" t="str">
        <f>G4</f>
        <v>ID CBBd</v>
      </c>
      <c r="H36" s="17" t="s">
        <v>4</v>
      </c>
      <c r="I36" s="17" t="str">
        <f>I4</f>
        <v>Clube</v>
      </c>
      <c r="J36" s="16">
        <v>44514</v>
      </c>
      <c r="K36" s="16">
        <f>K4</f>
        <v>44620</v>
      </c>
      <c r="L36" s="16">
        <v>44683</v>
      </c>
    </row>
    <row r="37" spans="2:12" x14ac:dyDescent="0.2">
      <c r="B37" s="99">
        <v>1</v>
      </c>
      <c r="C37" s="100">
        <f t="shared" ref="C37:C39" si="4">SUM(J37:L37)</f>
        <v>4560</v>
      </c>
      <c r="D37" s="93">
        <v>576</v>
      </c>
      <c r="E37" s="104" t="s">
        <v>47</v>
      </c>
      <c r="F37" s="105" t="s">
        <v>49</v>
      </c>
      <c r="G37" s="96">
        <v>1726</v>
      </c>
      <c r="H37" s="104" t="s">
        <v>63</v>
      </c>
      <c r="I37" s="105" t="s">
        <v>49</v>
      </c>
      <c r="J37" s="100">
        <v>1360</v>
      </c>
      <c r="K37" s="98">
        <v>1600</v>
      </c>
      <c r="L37" s="98">
        <v>1600</v>
      </c>
    </row>
    <row r="38" spans="2:12" x14ac:dyDescent="0.2">
      <c r="B38" s="81">
        <v>5</v>
      </c>
      <c r="C38" s="87">
        <f t="shared" si="4"/>
        <v>2000</v>
      </c>
      <c r="D38" s="88">
        <v>1248</v>
      </c>
      <c r="E38" s="85" t="s">
        <v>60</v>
      </c>
      <c r="F38" s="86" t="s">
        <v>91</v>
      </c>
      <c r="G38" s="83">
        <v>1912</v>
      </c>
      <c r="H38" s="85" t="s">
        <v>97</v>
      </c>
      <c r="I38" s="86" t="s">
        <v>91</v>
      </c>
      <c r="J38" s="87"/>
      <c r="K38" s="109">
        <v>1360</v>
      </c>
      <c r="L38" s="109">
        <v>640</v>
      </c>
    </row>
    <row r="39" spans="2:12" x14ac:dyDescent="0.2">
      <c r="B39" s="81">
        <v>6</v>
      </c>
      <c r="C39" s="87">
        <f t="shared" si="4"/>
        <v>1920</v>
      </c>
      <c r="D39" s="88">
        <v>922</v>
      </c>
      <c r="E39" s="85" t="s">
        <v>45</v>
      </c>
      <c r="F39" s="86" t="s">
        <v>62</v>
      </c>
      <c r="G39" s="83">
        <v>2020</v>
      </c>
      <c r="H39" s="107" t="s">
        <v>65</v>
      </c>
      <c r="I39" s="108" t="s">
        <v>62</v>
      </c>
      <c r="J39" s="87">
        <v>640</v>
      </c>
      <c r="K39" s="109">
        <v>400</v>
      </c>
      <c r="L39" s="109">
        <v>880</v>
      </c>
    </row>
    <row r="40" spans="2:12" x14ac:dyDescent="0.2">
      <c r="B40" s="81"/>
      <c r="C40" s="87"/>
      <c r="D40" s="88">
        <v>1944</v>
      </c>
      <c r="E40" s="85" t="s">
        <v>96</v>
      </c>
      <c r="F40" s="86" t="s">
        <v>56</v>
      </c>
      <c r="G40" s="83">
        <v>1224</v>
      </c>
      <c r="H40" s="107" t="s">
        <v>102</v>
      </c>
      <c r="I40" s="108" t="s">
        <v>53</v>
      </c>
      <c r="J40" s="87"/>
      <c r="K40" s="109"/>
      <c r="L40" s="109"/>
    </row>
  </sheetData>
  <sortState xmlns:xlrd2="http://schemas.microsoft.com/office/spreadsheetml/2017/richdata2" ref="B37:L40">
    <sortCondition descending="1" ref="C36"/>
  </sortState>
  <mergeCells count="5">
    <mergeCell ref="E2:I2"/>
    <mergeCell ref="E11:I11"/>
    <mergeCell ref="E20:I20"/>
    <mergeCell ref="E27:I27"/>
    <mergeCell ref="E34:I34"/>
  </mergeCells>
  <conditionalFormatting sqref="E8:F8">
    <cfRule type="duplicateValues" priority="94"/>
  </conditionalFormatting>
  <conditionalFormatting sqref="E17:F17">
    <cfRule type="duplicateValues" priority="89"/>
  </conditionalFormatting>
  <conditionalFormatting sqref="E16:F16">
    <cfRule type="duplicateValues" priority="88"/>
  </conditionalFormatting>
  <conditionalFormatting sqref="E23:F24">
    <cfRule type="duplicateValues" priority="83"/>
  </conditionalFormatting>
  <conditionalFormatting sqref="E30:F30">
    <cfRule type="duplicateValues" priority="78"/>
  </conditionalFormatting>
  <conditionalFormatting sqref="E31:F31">
    <cfRule type="duplicateValues" priority="72"/>
  </conditionalFormatting>
  <conditionalFormatting sqref="H30:I30">
    <cfRule type="duplicateValues" priority="1132"/>
  </conditionalFormatting>
  <conditionalFormatting sqref="E5:F7">
    <cfRule type="duplicateValues" priority="2035"/>
  </conditionalFormatting>
  <conditionalFormatting sqref="E14:F14">
    <cfRule type="duplicateValues" priority="2257"/>
  </conditionalFormatting>
  <conditionalFormatting sqref="E37:F37">
    <cfRule type="duplicateValues" priority="2995"/>
  </conditionalFormatting>
  <conditionalFormatting sqref="E15:F15">
    <cfRule type="duplicateValues" priority="3085"/>
  </conditionalFormatting>
  <conditionalFormatting sqref="E40:F40">
    <cfRule type="duplicateValues" priority="1"/>
  </conditionalFormatting>
  <conditionalFormatting sqref="E38:F38">
    <cfRule type="duplicateValues" priority="3088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zoomScale="80" zoomScaleNormal="80" workbookViewId="0">
      <selection activeCell="H54" sqref="H54"/>
    </sheetView>
  </sheetViews>
  <sheetFormatPr defaultRowHeight="15" x14ac:dyDescent="0.2"/>
  <cols>
    <col min="1" max="1" width="3.28515625" style="1" customWidth="1"/>
    <col min="2" max="2" width="8.28515625" style="1" customWidth="1"/>
    <col min="3" max="3" width="10.7109375" style="2" customWidth="1"/>
    <col min="4" max="4" width="10.7109375" style="75" customWidth="1"/>
    <col min="5" max="5" width="50.7109375" style="1" customWidth="1"/>
    <col min="6" max="6" width="20.7109375" style="1" customWidth="1"/>
    <col min="7" max="7" width="10.7109375" style="75" customWidth="1"/>
    <col min="8" max="8" width="50.7109375" style="1" customWidth="1"/>
    <col min="9" max="9" width="20.7109375" style="1" customWidth="1"/>
    <col min="10" max="12" width="13.28515625" style="2" customWidth="1"/>
    <col min="13" max="16384" width="9.140625" style="1"/>
  </cols>
  <sheetData>
    <row r="1" spans="1:12" ht="15.75" thickBot="1" x14ac:dyDescent="0.25"/>
    <row r="2" spans="1:12" ht="45.75" thickBot="1" x14ac:dyDescent="0.25">
      <c r="B2" s="10" t="s">
        <v>0</v>
      </c>
      <c r="C2" s="11" t="s">
        <v>1</v>
      </c>
      <c r="D2" s="63"/>
      <c r="E2" s="129" t="s">
        <v>39</v>
      </c>
      <c r="F2" s="130"/>
      <c r="G2" s="130"/>
      <c r="H2" s="130"/>
      <c r="I2" s="131"/>
      <c r="J2" s="9" t="s">
        <v>31</v>
      </c>
      <c r="K2" s="9" t="s">
        <v>33</v>
      </c>
      <c r="L2" s="9" t="s">
        <v>103</v>
      </c>
    </row>
    <row r="3" spans="1:12" ht="15.75" thickBot="1" x14ac:dyDescent="0.25">
      <c r="A3" s="6"/>
      <c r="B3" s="43"/>
      <c r="C3" s="13"/>
      <c r="D3" s="64"/>
      <c r="E3" s="60"/>
      <c r="F3" s="60"/>
      <c r="G3" s="76"/>
      <c r="H3" s="60"/>
      <c r="I3" s="59"/>
      <c r="J3" s="4"/>
      <c r="K3" s="4"/>
      <c r="L3" s="4"/>
    </row>
    <row r="4" spans="1:12" ht="15.75" thickBot="1" x14ac:dyDescent="0.25">
      <c r="B4" s="55" t="s">
        <v>2</v>
      </c>
      <c r="C4" s="79" t="s">
        <v>2</v>
      </c>
      <c r="D4" s="74" t="s">
        <v>32</v>
      </c>
      <c r="E4" s="14" t="s">
        <v>3</v>
      </c>
      <c r="F4" s="52" t="s">
        <v>44</v>
      </c>
      <c r="G4" s="68" t="s">
        <v>32</v>
      </c>
      <c r="H4" s="54" t="s">
        <v>4</v>
      </c>
      <c r="I4" s="54" t="s">
        <v>44</v>
      </c>
      <c r="J4" s="16">
        <v>44514</v>
      </c>
      <c r="K4" s="16">
        <v>44620</v>
      </c>
      <c r="L4" s="16">
        <v>44683</v>
      </c>
    </row>
    <row r="5" spans="1:12" x14ac:dyDescent="0.2">
      <c r="B5" s="99">
        <v>1</v>
      </c>
      <c r="C5" s="100">
        <f t="shared" ref="C5:C8" si="0">SUM(J5:L5)</f>
        <v>4048</v>
      </c>
      <c r="D5" s="110">
        <v>458</v>
      </c>
      <c r="E5" s="111" t="s">
        <v>46</v>
      </c>
      <c r="F5" s="101" t="s">
        <v>49</v>
      </c>
      <c r="G5" s="112"/>
      <c r="H5" s="113"/>
      <c r="I5" s="105"/>
      <c r="J5" s="100">
        <v>848</v>
      </c>
      <c r="K5" s="98">
        <v>1600</v>
      </c>
      <c r="L5" s="98">
        <v>1600</v>
      </c>
    </row>
    <row r="6" spans="1:12" x14ac:dyDescent="0.2">
      <c r="B6" s="81">
        <v>2</v>
      </c>
      <c r="C6" s="87">
        <f t="shared" si="0"/>
        <v>2834</v>
      </c>
      <c r="D6" s="116">
        <v>2067</v>
      </c>
      <c r="E6" s="84" t="s">
        <v>67</v>
      </c>
      <c r="F6" s="85" t="s">
        <v>55</v>
      </c>
      <c r="G6" s="115"/>
      <c r="H6" s="117"/>
      <c r="I6" s="108"/>
      <c r="J6" s="87">
        <v>594</v>
      </c>
      <c r="K6" s="109">
        <v>1360</v>
      </c>
      <c r="L6" s="109">
        <v>880</v>
      </c>
    </row>
    <row r="7" spans="1:12" x14ac:dyDescent="0.2">
      <c r="B7" s="81">
        <v>4</v>
      </c>
      <c r="C7" s="87">
        <f t="shared" si="0"/>
        <v>2354</v>
      </c>
      <c r="D7" s="116">
        <v>2397</v>
      </c>
      <c r="E7" s="84" t="s">
        <v>68</v>
      </c>
      <c r="F7" s="85" t="s">
        <v>53</v>
      </c>
      <c r="G7" s="115"/>
      <c r="H7" s="117"/>
      <c r="I7" s="108"/>
      <c r="J7" s="87">
        <v>594</v>
      </c>
      <c r="K7" s="109">
        <v>880</v>
      </c>
      <c r="L7" s="109">
        <v>880</v>
      </c>
    </row>
    <row r="8" spans="1:12" x14ac:dyDescent="0.2">
      <c r="B8" s="81">
        <v>8</v>
      </c>
      <c r="C8" s="87">
        <f t="shared" si="0"/>
        <v>1972</v>
      </c>
      <c r="D8" s="116">
        <v>1899</v>
      </c>
      <c r="E8" s="84" t="s">
        <v>69</v>
      </c>
      <c r="F8" s="85" t="s">
        <v>62</v>
      </c>
      <c r="G8" s="115"/>
      <c r="H8" s="117"/>
      <c r="I8" s="108"/>
      <c r="J8" s="87">
        <v>212</v>
      </c>
      <c r="K8" s="109">
        <v>640</v>
      </c>
      <c r="L8" s="109">
        <v>1120</v>
      </c>
    </row>
    <row r="9" spans="1:12" x14ac:dyDescent="0.2">
      <c r="B9" s="3"/>
      <c r="C9" s="4"/>
      <c r="D9" s="66"/>
      <c r="E9" s="5"/>
      <c r="F9" s="5"/>
      <c r="G9" s="66"/>
      <c r="H9" s="5"/>
      <c r="I9" s="5"/>
    </row>
    <row r="10" spans="1:12" ht="15.75" thickBot="1" x14ac:dyDescent="0.25">
      <c r="B10" s="3"/>
      <c r="C10" s="7"/>
      <c r="D10" s="66"/>
      <c r="E10" s="6"/>
      <c r="F10" s="6"/>
      <c r="G10" s="66"/>
      <c r="H10" s="6"/>
      <c r="I10" s="6"/>
    </row>
    <row r="11" spans="1:12" ht="45.75" thickBot="1" x14ac:dyDescent="0.25">
      <c r="B11" s="10" t="s">
        <v>0</v>
      </c>
      <c r="C11" s="11" t="s">
        <v>1</v>
      </c>
      <c r="D11" s="63"/>
      <c r="E11" s="129" t="s">
        <v>40</v>
      </c>
      <c r="F11" s="130"/>
      <c r="G11" s="130"/>
      <c r="H11" s="130"/>
      <c r="I11" s="131"/>
      <c r="J11" s="9" t="s">
        <v>31</v>
      </c>
      <c r="K11" s="9" t="str">
        <f>K2</f>
        <v>I CBI-CBC CAXIAS DO SUL 2022</v>
      </c>
      <c r="L11" s="9" t="s">
        <v>103</v>
      </c>
    </row>
    <row r="12" spans="1:12" ht="15.75" thickBot="1" x14ac:dyDescent="0.25">
      <c r="A12" s="6"/>
      <c r="B12" s="43"/>
      <c r="C12" s="13"/>
      <c r="D12" s="64"/>
      <c r="E12" s="60"/>
      <c r="F12" s="60"/>
      <c r="G12" s="76"/>
      <c r="H12" s="60"/>
      <c r="I12" s="59"/>
      <c r="J12" s="4"/>
      <c r="K12" s="4"/>
      <c r="L12" s="4"/>
    </row>
    <row r="13" spans="1:12" ht="15.75" thickBot="1" x14ac:dyDescent="0.25">
      <c r="B13" s="44" t="s">
        <v>2</v>
      </c>
      <c r="C13" s="46" t="s">
        <v>2</v>
      </c>
      <c r="D13" s="65" t="str">
        <f>D4</f>
        <v>ID CBBd</v>
      </c>
      <c r="E13" s="44" t="s">
        <v>3</v>
      </c>
      <c r="F13" s="40" t="str">
        <f>F4</f>
        <v>Clube</v>
      </c>
      <c r="G13" s="70" t="str">
        <f>G4</f>
        <v>ID CBBd</v>
      </c>
      <c r="H13" s="57" t="s">
        <v>4</v>
      </c>
      <c r="I13" s="54" t="str">
        <f>I4</f>
        <v>Clube</v>
      </c>
      <c r="J13" s="16">
        <v>44514</v>
      </c>
      <c r="K13" s="16">
        <f>K4</f>
        <v>44620</v>
      </c>
      <c r="L13" s="16">
        <v>44683</v>
      </c>
    </row>
    <row r="14" spans="1:12" x14ac:dyDescent="0.2">
      <c r="B14" s="99">
        <v>1</v>
      </c>
      <c r="C14" s="100">
        <f t="shared" ref="C14:C17" si="1">SUM(J14:L14)</f>
        <v>4560</v>
      </c>
      <c r="D14" s="93">
        <v>1852</v>
      </c>
      <c r="E14" s="111" t="s">
        <v>57</v>
      </c>
      <c r="F14" s="102" t="s">
        <v>49</v>
      </c>
      <c r="G14" s="114"/>
      <c r="H14" s="113"/>
      <c r="I14" s="105"/>
      <c r="J14" s="100">
        <v>1600</v>
      </c>
      <c r="K14" s="98">
        <v>1360</v>
      </c>
      <c r="L14" s="98">
        <v>1600</v>
      </c>
    </row>
    <row r="15" spans="1:12" x14ac:dyDescent="0.2">
      <c r="B15" s="81">
        <v>2</v>
      </c>
      <c r="C15" s="87">
        <f t="shared" si="1"/>
        <v>2880</v>
      </c>
      <c r="D15" s="88">
        <v>2027</v>
      </c>
      <c r="E15" s="84" t="s">
        <v>71</v>
      </c>
      <c r="F15" s="86" t="s">
        <v>62</v>
      </c>
      <c r="G15" s="124"/>
      <c r="H15" s="117"/>
      <c r="I15" s="108"/>
      <c r="J15" s="87">
        <v>880</v>
      </c>
      <c r="K15" s="109">
        <v>1120</v>
      </c>
      <c r="L15" s="109">
        <v>880</v>
      </c>
    </row>
    <row r="16" spans="1:12" x14ac:dyDescent="0.2">
      <c r="B16" s="81">
        <v>6</v>
      </c>
      <c r="C16" s="87">
        <f t="shared" si="1"/>
        <v>2160</v>
      </c>
      <c r="D16" s="88">
        <v>2385</v>
      </c>
      <c r="E16" s="84" t="s">
        <v>73</v>
      </c>
      <c r="F16" s="86" t="s">
        <v>52</v>
      </c>
      <c r="G16" s="124"/>
      <c r="H16" s="117"/>
      <c r="I16" s="108"/>
      <c r="J16" s="87">
        <v>640</v>
      </c>
      <c r="K16" s="109">
        <v>880</v>
      </c>
      <c r="L16" s="109">
        <v>640</v>
      </c>
    </row>
    <row r="17" spans="1:12" x14ac:dyDescent="0.2">
      <c r="B17" s="81">
        <v>7</v>
      </c>
      <c r="C17" s="87">
        <f t="shared" si="1"/>
        <v>2000</v>
      </c>
      <c r="D17" s="88"/>
      <c r="E17" s="84" t="s">
        <v>70</v>
      </c>
      <c r="F17" s="86" t="s">
        <v>48</v>
      </c>
      <c r="G17" s="124"/>
      <c r="H17" s="117"/>
      <c r="I17" s="108"/>
      <c r="J17" s="87">
        <v>1120</v>
      </c>
      <c r="K17" s="109"/>
      <c r="L17" s="109">
        <v>880</v>
      </c>
    </row>
    <row r="19" spans="1:12" x14ac:dyDescent="0.2">
      <c r="B19" s="3"/>
      <c r="C19" s="4"/>
      <c r="D19" s="66"/>
      <c r="E19" s="6"/>
      <c r="F19" s="6"/>
      <c r="G19" s="66"/>
      <c r="H19" s="6"/>
      <c r="I19" s="6"/>
    </row>
    <row r="20" spans="1:12" ht="15.75" thickBot="1" x14ac:dyDescent="0.25">
      <c r="B20" s="3"/>
      <c r="C20" s="7"/>
      <c r="D20" s="66"/>
      <c r="E20" s="6"/>
      <c r="F20" s="6"/>
      <c r="G20" s="66"/>
      <c r="H20" s="6"/>
      <c r="I20" s="6"/>
    </row>
    <row r="21" spans="1:12" ht="45.75" thickBot="1" x14ac:dyDescent="0.25">
      <c r="B21" s="10" t="s">
        <v>0</v>
      </c>
      <c r="C21" s="11" t="s">
        <v>1</v>
      </c>
      <c r="D21" s="63"/>
      <c r="E21" s="129" t="s">
        <v>41</v>
      </c>
      <c r="F21" s="130"/>
      <c r="G21" s="130"/>
      <c r="H21" s="130"/>
      <c r="I21" s="131"/>
      <c r="J21" s="58" t="s">
        <v>31</v>
      </c>
      <c r="K21" s="58" t="str">
        <f>K2</f>
        <v>I CBI-CBC CAXIAS DO SUL 2022</v>
      </c>
      <c r="L21" s="9" t="s">
        <v>103</v>
      </c>
    </row>
    <row r="22" spans="1:12" ht="15.75" thickBot="1" x14ac:dyDescent="0.25">
      <c r="A22" s="6"/>
      <c r="B22" s="43"/>
      <c r="C22" s="13"/>
      <c r="D22" s="64"/>
      <c r="E22" s="60"/>
      <c r="F22" s="60"/>
      <c r="G22" s="76"/>
      <c r="H22" s="60"/>
      <c r="I22" s="59"/>
      <c r="J22" s="4"/>
      <c r="K22" s="4"/>
      <c r="L22" s="4"/>
    </row>
    <row r="23" spans="1:12" ht="15.75" thickBot="1" x14ac:dyDescent="0.25">
      <c r="B23" s="44" t="s">
        <v>2</v>
      </c>
      <c r="C23" s="46" t="s">
        <v>2</v>
      </c>
      <c r="D23" s="65" t="str">
        <f>D4</f>
        <v>ID CBBd</v>
      </c>
      <c r="E23" s="44" t="s">
        <v>3</v>
      </c>
      <c r="F23" s="40" t="str">
        <f>F4</f>
        <v>Clube</v>
      </c>
      <c r="G23" s="70" t="str">
        <f>G4</f>
        <v>ID CBBd</v>
      </c>
      <c r="H23" s="57" t="s">
        <v>4</v>
      </c>
      <c r="I23" s="54" t="str">
        <f>I4</f>
        <v>Clube</v>
      </c>
      <c r="J23" s="16">
        <v>44514</v>
      </c>
      <c r="K23" s="16">
        <f>K4</f>
        <v>44620</v>
      </c>
      <c r="L23" s="16">
        <v>44683</v>
      </c>
    </row>
    <row r="24" spans="1:12" x14ac:dyDescent="0.2">
      <c r="B24" s="99">
        <v>1</v>
      </c>
      <c r="C24" s="100">
        <f t="shared" ref="C24:C25" si="2">SUM(J24:L24)</f>
        <v>0</v>
      </c>
      <c r="D24" s="93">
        <v>1899</v>
      </c>
      <c r="E24" s="111" t="s">
        <v>69</v>
      </c>
      <c r="F24" s="102" t="s">
        <v>62</v>
      </c>
      <c r="G24" s="139">
        <v>2390</v>
      </c>
      <c r="H24" s="138" t="s">
        <v>101</v>
      </c>
      <c r="I24" s="85" t="s">
        <v>51</v>
      </c>
      <c r="J24" s="92"/>
      <c r="K24" s="98"/>
      <c r="L24" s="98"/>
    </row>
    <row r="25" spans="1:12" x14ac:dyDescent="0.2">
      <c r="B25" s="81">
        <v>4</v>
      </c>
      <c r="C25" s="87">
        <f t="shared" si="2"/>
        <v>0</v>
      </c>
      <c r="D25" s="88">
        <v>2647</v>
      </c>
      <c r="E25" s="84" t="s">
        <v>93</v>
      </c>
      <c r="F25" s="86" t="s">
        <v>50</v>
      </c>
      <c r="G25" s="139">
        <v>2067</v>
      </c>
      <c r="H25" s="138" t="s">
        <v>74</v>
      </c>
      <c r="I25" s="86" t="s">
        <v>54</v>
      </c>
      <c r="J25" s="87"/>
      <c r="K25" s="109"/>
      <c r="L25" s="109"/>
    </row>
    <row r="26" spans="1:12" x14ac:dyDescent="0.2">
      <c r="B26" s="3"/>
      <c r="C26" s="4"/>
      <c r="D26" s="66"/>
      <c r="E26" s="8"/>
      <c r="F26" s="8"/>
      <c r="G26" s="77"/>
      <c r="H26" s="8"/>
      <c r="I26" s="8"/>
    </row>
    <row r="27" spans="1:12" ht="15.75" thickBot="1" x14ac:dyDescent="0.25">
      <c r="B27" s="3"/>
      <c r="C27" s="7"/>
      <c r="D27" s="66"/>
      <c r="E27" s="6"/>
      <c r="F27" s="6"/>
      <c r="G27" s="66"/>
      <c r="H27" s="6"/>
      <c r="I27" s="6"/>
    </row>
    <row r="28" spans="1:12" ht="45.75" thickBot="1" x14ac:dyDescent="0.25">
      <c r="B28" s="10" t="s">
        <v>0</v>
      </c>
      <c r="C28" s="11" t="s">
        <v>1</v>
      </c>
      <c r="D28" s="63"/>
      <c r="E28" s="129" t="s">
        <v>42</v>
      </c>
      <c r="F28" s="130"/>
      <c r="G28" s="130"/>
      <c r="H28" s="130"/>
      <c r="I28" s="131"/>
      <c r="J28" s="9" t="s">
        <v>31</v>
      </c>
      <c r="K28" s="9" t="str">
        <f>K2</f>
        <v>I CBI-CBC CAXIAS DO SUL 2022</v>
      </c>
      <c r="L28" s="9" t="s">
        <v>103</v>
      </c>
    </row>
    <row r="29" spans="1:12" ht="15.75" thickBot="1" x14ac:dyDescent="0.25">
      <c r="A29" s="6"/>
      <c r="B29" s="43"/>
      <c r="C29" s="13"/>
      <c r="D29" s="64"/>
      <c r="E29" s="60"/>
      <c r="F29" s="60"/>
      <c r="G29" s="76"/>
      <c r="H29" s="60"/>
      <c r="I29" s="59"/>
      <c r="J29" s="4"/>
      <c r="K29" s="4"/>
      <c r="L29" s="4"/>
    </row>
    <row r="30" spans="1:12" ht="15.75" thickBot="1" x14ac:dyDescent="0.25">
      <c r="B30" s="44" t="s">
        <v>2</v>
      </c>
      <c r="C30" s="50" t="s">
        <v>2</v>
      </c>
      <c r="D30" s="74" t="str">
        <f>D4</f>
        <v>ID CBBd</v>
      </c>
      <c r="E30" s="47" t="s">
        <v>3</v>
      </c>
      <c r="F30" s="61" t="str">
        <f>F4</f>
        <v>Clube</v>
      </c>
      <c r="G30" s="78" t="str">
        <f>G4</f>
        <v>ID CBBd</v>
      </c>
      <c r="H30" s="61" t="s">
        <v>4</v>
      </c>
      <c r="I30" s="17" t="str">
        <f>I4</f>
        <v>Clube</v>
      </c>
      <c r="J30" s="16">
        <v>44514</v>
      </c>
      <c r="K30" s="16">
        <f>K4</f>
        <v>44620</v>
      </c>
      <c r="L30" s="16">
        <v>44683</v>
      </c>
    </row>
    <row r="31" spans="1:12" x14ac:dyDescent="0.2">
      <c r="B31" s="81">
        <v>2</v>
      </c>
      <c r="C31" s="87">
        <f t="shared" ref="C31:C32" si="3">SUM(J31:L31)</f>
        <v>2960</v>
      </c>
      <c r="D31" s="88">
        <v>854</v>
      </c>
      <c r="E31" s="84" t="s">
        <v>70</v>
      </c>
      <c r="F31" s="85" t="s">
        <v>48</v>
      </c>
      <c r="G31" s="115">
        <v>853</v>
      </c>
      <c r="H31" s="117" t="s">
        <v>72</v>
      </c>
      <c r="I31" s="108" t="s">
        <v>48</v>
      </c>
      <c r="J31" s="87">
        <v>1600</v>
      </c>
      <c r="K31" s="109"/>
      <c r="L31" s="109">
        <v>1360</v>
      </c>
    </row>
    <row r="32" spans="1:12" x14ac:dyDescent="0.2">
      <c r="B32" s="81">
        <v>3</v>
      </c>
      <c r="C32" s="87">
        <f t="shared" si="3"/>
        <v>0</v>
      </c>
      <c r="D32" s="88">
        <v>2385</v>
      </c>
      <c r="E32" s="84" t="s">
        <v>73</v>
      </c>
      <c r="F32" s="85" t="s">
        <v>52</v>
      </c>
      <c r="G32" s="115">
        <v>2141</v>
      </c>
      <c r="H32" s="117" t="s">
        <v>100</v>
      </c>
      <c r="I32" s="108" t="s">
        <v>108</v>
      </c>
      <c r="J32" s="87"/>
      <c r="K32" s="109"/>
      <c r="L32" s="109"/>
    </row>
    <row r="33" spans="1:12" x14ac:dyDescent="0.2">
      <c r="B33" s="3"/>
      <c r="C33" s="4"/>
      <c r="D33" s="66"/>
      <c r="E33" s="5"/>
      <c r="F33" s="5"/>
      <c r="G33" s="66"/>
      <c r="H33" s="5"/>
      <c r="I33" s="5"/>
    </row>
    <row r="34" spans="1:12" ht="15.75" thickBot="1" x14ac:dyDescent="0.25">
      <c r="B34" s="3"/>
      <c r="C34" s="4"/>
      <c r="D34" s="66"/>
      <c r="E34" s="8"/>
      <c r="F34" s="8"/>
      <c r="G34" s="77"/>
      <c r="H34" s="5"/>
      <c r="I34" s="5"/>
    </row>
    <row r="35" spans="1:12" ht="45.75" thickBot="1" x14ac:dyDescent="0.25">
      <c r="B35" s="10" t="s">
        <v>0</v>
      </c>
      <c r="C35" s="11" t="s">
        <v>1</v>
      </c>
      <c r="D35" s="63"/>
      <c r="E35" s="129" t="s">
        <v>43</v>
      </c>
      <c r="F35" s="130"/>
      <c r="G35" s="130"/>
      <c r="H35" s="130"/>
      <c r="I35" s="131"/>
      <c r="J35" s="9" t="s">
        <v>31</v>
      </c>
      <c r="K35" s="9" t="str">
        <f>K2</f>
        <v>I CBI-CBC CAXIAS DO SUL 2022</v>
      </c>
      <c r="L35" s="9" t="s">
        <v>103</v>
      </c>
    </row>
    <row r="36" spans="1:12" ht="15.75" thickBot="1" x14ac:dyDescent="0.25">
      <c r="A36" s="6"/>
      <c r="B36" s="43"/>
      <c r="C36" s="13"/>
      <c r="D36" s="64"/>
      <c r="E36" s="60"/>
      <c r="F36" s="60"/>
      <c r="G36" s="76"/>
      <c r="H36" s="60"/>
      <c r="I36" s="59"/>
      <c r="J36" s="4"/>
      <c r="K36" s="4"/>
      <c r="L36" s="4"/>
    </row>
    <row r="37" spans="1:12" ht="15.75" thickBot="1" x14ac:dyDescent="0.25">
      <c r="B37" s="55" t="s">
        <v>2</v>
      </c>
      <c r="C37" s="79" t="s">
        <v>2</v>
      </c>
      <c r="D37" s="65" t="str">
        <f>D4</f>
        <v>ID CBBd</v>
      </c>
      <c r="E37" s="55" t="s">
        <v>3</v>
      </c>
      <c r="F37" s="53" t="str">
        <f>F4</f>
        <v>Clube</v>
      </c>
      <c r="G37" s="68" t="str">
        <f>G4</f>
        <v>ID CBBd</v>
      </c>
      <c r="H37" s="54" t="s">
        <v>4</v>
      </c>
      <c r="I37" s="54" t="str">
        <f>I4</f>
        <v>Clube</v>
      </c>
      <c r="J37" s="16">
        <v>44514</v>
      </c>
      <c r="K37" s="16">
        <f>K4</f>
        <v>44620</v>
      </c>
      <c r="L37" s="16">
        <v>44683</v>
      </c>
    </row>
    <row r="38" spans="1:12" x14ac:dyDescent="0.2">
      <c r="B38" s="99">
        <v>1</v>
      </c>
      <c r="C38" s="100">
        <f t="shared" ref="C38:C41" si="4">SUM(J38:L38)</f>
        <v>3600</v>
      </c>
      <c r="D38" s="93">
        <v>1899</v>
      </c>
      <c r="E38" s="111" t="s">
        <v>69</v>
      </c>
      <c r="F38" s="101" t="s">
        <v>62</v>
      </c>
      <c r="G38" s="112">
        <v>2027</v>
      </c>
      <c r="H38" s="113" t="s">
        <v>71</v>
      </c>
      <c r="I38" s="105" t="s">
        <v>62</v>
      </c>
      <c r="J38" s="100">
        <v>1360</v>
      </c>
      <c r="K38" s="98">
        <v>1600</v>
      </c>
      <c r="L38" s="98">
        <v>640</v>
      </c>
    </row>
    <row r="39" spans="1:12" x14ac:dyDescent="0.2">
      <c r="B39" s="81">
        <v>2</v>
      </c>
      <c r="C39" s="87">
        <f t="shared" si="4"/>
        <v>3360</v>
      </c>
      <c r="D39" s="88">
        <v>458</v>
      </c>
      <c r="E39" s="84" t="s">
        <v>46</v>
      </c>
      <c r="F39" s="85" t="s">
        <v>49</v>
      </c>
      <c r="G39" s="115">
        <v>1852</v>
      </c>
      <c r="H39" s="84" t="s">
        <v>57</v>
      </c>
      <c r="I39" s="86" t="s">
        <v>49</v>
      </c>
      <c r="J39" s="82">
        <v>640</v>
      </c>
      <c r="K39" s="89">
        <v>1360</v>
      </c>
      <c r="L39" s="89">
        <v>1360</v>
      </c>
    </row>
    <row r="40" spans="1:12" x14ac:dyDescent="0.2">
      <c r="B40" s="81">
        <v>3</v>
      </c>
      <c r="C40" s="87">
        <f t="shared" si="4"/>
        <v>3200</v>
      </c>
      <c r="D40" s="88">
        <v>1531</v>
      </c>
      <c r="E40" s="84" t="s">
        <v>75</v>
      </c>
      <c r="F40" s="85" t="s">
        <v>48</v>
      </c>
      <c r="G40" s="115">
        <v>853</v>
      </c>
      <c r="H40" s="84" t="s">
        <v>72</v>
      </c>
      <c r="I40" s="86" t="s">
        <v>48</v>
      </c>
      <c r="J40" s="82">
        <v>1600</v>
      </c>
      <c r="K40" s="89"/>
      <c r="L40" s="89">
        <v>1600</v>
      </c>
    </row>
    <row r="41" spans="1:12" x14ac:dyDescent="0.2">
      <c r="B41" s="81"/>
      <c r="C41" s="87">
        <f t="shared" si="4"/>
        <v>1520</v>
      </c>
      <c r="D41" s="88">
        <v>2509</v>
      </c>
      <c r="E41" s="84" t="s">
        <v>92</v>
      </c>
      <c r="F41" s="85" t="s">
        <v>50</v>
      </c>
      <c r="G41" s="115">
        <v>2141</v>
      </c>
      <c r="H41" s="117" t="s">
        <v>100</v>
      </c>
      <c r="I41" s="108" t="s">
        <v>108</v>
      </c>
      <c r="J41" s="87"/>
      <c r="K41" s="109">
        <v>640</v>
      </c>
      <c r="L41" s="109">
        <v>880</v>
      </c>
    </row>
  </sheetData>
  <sortState xmlns:xlrd2="http://schemas.microsoft.com/office/spreadsheetml/2017/richdata2" ref="B38:L41">
    <sortCondition descending="1" ref="C37"/>
  </sortState>
  <mergeCells count="5">
    <mergeCell ref="E2:I2"/>
    <mergeCell ref="E11:I11"/>
    <mergeCell ref="E21:I21"/>
    <mergeCell ref="E28:I28"/>
    <mergeCell ref="E35:I35"/>
  </mergeCells>
  <conditionalFormatting sqref="E5:G5">
    <cfRule type="duplicateValues" priority="70"/>
  </conditionalFormatting>
  <conditionalFormatting sqref="E24:F24">
    <cfRule type="duplicateValues" priority="59"/>
  </conditionalFormatting>
  <conditionalFormatting sqref="E32">
    <cfRule type="duplicateValues" priority="6"/>
  </conditionalFormatting>
  <conditionalFormatting sqref="E6:G8">
    <cfRule type="duplicateValues" priority="3103"/>
  </conditionalFormatting>
  <conditionalFormatting sqref="E14:G15">
    <cfRule type="duplicateValues" priority="3104"/>
  </conditionalFormatting>
  <conditionalFormatting sqref="E16:G17">
    <cfRule type="duplicateValues" priority="3105"/>
  </conditionalFormatting>
  <conditionalFormatting sqref="H24:I24">
    <cfRule type="duplicateValues" priority="3"/>
  </conditionalFormatting>
  <conditionalFormatting sqref="E25:F25">
    <cfRule type="duplicateValues" priority="3115"/>
  </conditionalFormatting>
  <conditionalFormatting sqref="G32">
    <cfRule type="duplicateValues" priority="1"/>
  </conditionalFormatting>
  <conditionalFormatting sqref="E31:G31 F32">
    <cfRule type="duplicateValues" priority="3117"/>
  </conditionalFormatting>
  <conditionalFormatting sqref="E38:G40">
    <cfRule type="duplicateValues" priority="3120"/>
  </conditionalFormatting>
  <conditionalFormatting sqref="H41:I41">
    <cfRule type="duplicateValues" priority="3121"/>
  </conditionalFormatting>
  <conditionalFormatting sqref="E41:G41">
    <cfRule type="duplicateValues" priority="312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showGridLines="0" zoomScale="80" zoomScaleNormal="80" zoomScaleSheetLayoutView="100" workbookViewId="0">
      <selection activeCell="Q25" sqref="Q25:Q26"/>
    </sheetView>
  </sheetViews>
  <sheetFormatPr defaultRowHeight="15" x14ac:dyDescent="0.2"/>
  <cols>
    <col min="1" max="1" width="3.28515625" style="1" customWidth="1"/>
    <col min="2" max="2" width="8.28515625" style="1" customWidth="1"/>
    <col min="3" max="3" width="10.7109375" style="2" customWidth="1"/>
    <col min="4" max="4" width="10.7109375" style="62" customWidth="1"/>
    <col min="5" max="5" width="50.7109375" style="1" customWidth="1"/>
    <col min="6" max="6" width="20.7109375" style="1" customWidth="1"/>
    <col min="7" max="7" width="10.7109375" style="62" customWidth="1"/>
    <col min="8" max="8" width="50.7109375" style="1" customWidth="1"/>
    <col min="9" max="9" width="20.7109375" style="1" customWidth="1"/>
    <col min="10" max="12" width="13.28515625" style="2" customWidth="1"/>
    <col min="13" max="16384" width="9.140625" style="1"/>
  </cols>
  <sheetData>
    <row r="1" spans="1:12" ht="15.75" thickBot="1" x14ac:dyDescent="0.25"/>
    <row r="2" spans="1:12" ht="45.75" thickBot="1" x14ac:dyDescent="0.25">
      <c r="B2" s="10" t="s">
        <v>0</v>
      </c>
      <c r="C2" s="11" t="s">
        <v>1</v>
      </c>
      <c r="D2" s="63"/>
      <c r="E2" s="129" t="s">
        <v>5</v>
      </c>
      <c r="F2" s="130"/>
      <c r="G2" s="130"/>
      <c r="H2" s="130"/>
      <c r="I2" s="131"/>
      <c r="J2" s="9" t="s">
        <v>31</v>
      </c>
      <c r="K2" s="9" t="s">
        <v>33</v>
      </c>
      <c r="L2" s="9" t="s">
        <v>103</v>
      </c>
    </row>
    <row r="3" spans="1:12" ht="15.75" thickBot="1" x14ac:dyDescent="0.25">
      <c r="A3" s="6"/>
      <c r="B3" s="43"/>
      <c r="C3" s="13"/>
      <c r="D3" s="64"/>
      <c r="E3" s="60"/>
      <c r="F3" s="60"/>
      <c r="G3" s="71"/>
      <c r="H3" s="60"/>
      <c r="I3" s="59"/>
      <c r="J3" s="4"/>
      <c r="K3" s="4"/>
      <c r="L3" s="4"/>
    </row>
    <row r="4" spans="1:12" ht="15.75" thickBot="1" x14ac:dyDescent="0.25">
      <c r="B4" s="44" t="s">
        <v>2</v>
      </c>
      <c r="C4" s="46" t="s">
        <v>2</v>
      </c>
      <c r="D4" s="65" t="s">
        <v>32</v>
      </c>
      <c r="E4" s="40" t="s">
        <v>3</v>
      </c>
      <c r="F4" s="53" t="s">
        <v>44</v>
      </c>
      <c r="G4" s="72" t="s">
        <v>32</v>
      </c>
      <c r="H4" s="56" t="s">
        <v>4</v>
      </c>
      <c r="I4" s="17" t="s">
        <v>44</v>
      </c>
      <c r="J4" s="16">
        <v>44514</v>
      </c>
      <c r="K4" s="16">
        <v>44620</v>
      </c>
      <c r="L4" s="16">
        <v>44683</v>
      </c>
    </row>
    <row r="5" spans="1:12" x14ac:dyDescent="0.2">
      <c r="B5" s="99">
        <v>1</v>
      </c>
      <c r="C5" s="100">
        <f t="shared" ref="C5:C8" si="0">SUM(J5:L5)</f>
        <v>3600</v>
      </c>
      <c r="D5" s="93">
        <v>573</v>
      </c>
      <c r="E5" s="111" t="s">
        <v>78</v>
      </c>
      <c r="F5" s="101" t="s">
        <v>49</v>
      </c>
      <c r="G5" s="143"/>
      <c r="H5" s="97"/>
      <c r="I5" s="105"/>
      <c r="J5" s="98">
        <v>400</v>
      </c>
      <c r="K5" s="98">
        <v>1600</v>
      </c>
      <c r="L5" s="98">
        <v>1600</v>
      </c>
    </row>
    <row r="6" spans="1:12" x14ac:dyDescent="0.2">
      <c r="B6" s="81">
        <v>3</v>
      </c>
      <c r="C6" s="87">
        <f t="shared" si="0"/>
        <v>2880</v>
      </c>
      <c r="D6" s="88">
        <v>1084</v>
      </c>
      <c r="E6" s="84" t="s">
        <v>77</v>
      </c>
      <c r="F6" s="85" t="s">
        <v>49</v>
      </c>
      <c r="G6" s="139"/>
      <c r="H6" s="128"/>
      <c r="I6" s="108"/>
      <c r="J6" s="109">
        <v>640</v>
      </c>
      <c r="K6" s="109">
        <v>1120</v>
      </c>
      <c r="L6" s="109">
        <v>1120</v>
      </c>
    </row>
    <row r="7" spans="1:12" x14ac:dyDescent="0.2">
      <c r="B7" s="81">
        <v>8</v>
      </c>
      <c r="C7" s="87">
        <f t="shared" ref="C7" si="1">SUM(J7:L7)</f>
        <v>1600</v>
      </c>
      <c r="D7" s="88"/>
      <c r="E7" s="84" t="s">
        <v>76</v>
      </c>
      <c r="F7" s="85" t="s">
        <v>48</v>
      </c>
      <c r="G7" s="139"/>
      <c r="H7" s="128"/>
      <c r="I7" s="108"/>
      <c r="J7" s="109">
        <v>1600</v>
      </c>
      <c r="K7" s="109"/>
      <c r="L7" s="109"/>
    </row>
    <row r="8" spans="1:12" x14ac:dyDescent="0.2">
      <c r="B8" s="81"/>
      <c r="C8" s="87"/>
      <c r="D8" s="83">
        <v>2630</v>
      </c>
      <c r="E8" s="84" t="s">
        <v>79</v>
      </c>
      <c r="F8" s="85" t="s">
        <v>50</v>
      </c>
      <c r="G8" s="139"/>
      <c r="H8" s="128"/>
      <c r="I8" s="108"/>
      <c r="J8" s="109"/>
      <c r="K8" s="109"/>
      <c r="L8" s="109"/>
    </row>
    <row r="9" spans="1:12" x14ac:dyDescent="0.2">
      <c r="B9" s="3"/>
      <c r="C9" s="4"/>
      <c r="D9" s="66"/>
      <c r="E9" s="6"/>
      <c r="F9" s="6"/>
      <c r="G9" s="66"/>
      <c r="H9" s="6"/>
      <c r="I9" s="6"/>
    </row>
    <row r="10" spans="1:12" ht="15.75" thickBot="1" x14ac:dyDescent="0.25">
      <c r="B10" s="3"/>
      <c r="C10" s="7"/>
      <c r="D10" s="67"/>
      <c r="E10" s="6"/>
      <c r="F10" s="6"/>
      <c r="G10" s="67"/>
      <c r="H10" s="6"/>
      <c r="I10" s="6"/>
    </row>
    <row r="11" spans="1:12" ht="45.75" thickBot="1" x14ac:dyDescent="0.25">
      <c r="B11" s="10" t="s">
        <v>0</v>
      </c>
      <c r="C11" s="11" t="s">
        <v>1</v>
      </c>
      <c r="D11" s="63"/>
      <c r="E11" s="129" t="s">
        <v>11</v>
      </c>
      <c r="F11" s="130"/>
      <c r="G11" s="130"/>
      <c r="H11" s="130"/>
      <c r="I11" s="131"/>
      <c r="J11" s="9" t="s">
        <v>31</v>
      </c>
      <c r="K11" s="9" t="str">
        <f>K2</f>
        <v>I CBI-CBC CAXIAS DO SUL 2022</v>
      </c>
      <c r="L11" s="9" t="s">
        <v>103</v>
      </c>
    </row>
    <row r="12" spans="1:12" ht="15.75" thickBot="1" x14ac:dyDescent="0.25">
      <c r="A12" s="6"/>
      <c r="B12" s="43"/>
      <c r="C12" s="13"/>
      <c r="D12" s="64"/>
      <c r="E12" s="60"/>
      <c r="F12" s="60"/>
      <c r="G12" s="71"/>
      <c r="H12" s="60"/>
      <c r="I12" s="59"/>
      <c r="J12" s="4"/>
      <c r="K12" s="4"/>
      <c r="L12" s="4"/>
    </row>
    <row r="13" spans="1:12" ht="15.75" thickBot="1" x14ac:dyDescent="0.25">
      <c r="B13" s="44" t="s">
        <v>2</v>
      </c>
      <c r="C13" s="50" t="s">
        <v>2</v>
      </c>
      <c r="D13" s="74" t="str">
        <f>D4</f>
        <v>ID CBBd</v>
      </c>
      <c r="E13" s="47" t="s">
        <v>3</v>
      </c>
      <c r="F13" s="61" t="str">
        <f>F4</f>
        <v>Clube</v>
      </c>
      <c r="G13" s="78" t="str">
        <f>G4</f>
        <v>ID CBBd</v>
      </c>
      <c r="H13" s="61" t="s">
        <v>4</v>
      </c>
      <c r="I13" s="17" t="str">
        <f>I4</f>
        <v>Clube</v>
      </c>
      <c r="J13" s="16">
        <v>44514</v>
      </c>
      <c r="K13" s="16">
        <f>K4</f>
        <v>44620</v>
      </c>
      <c r="L13" s="16">
        <v>44683</v>
      </c>
    </row>
    <row r="14" spans="1:12" x14ac:dyDescent="0.2">
      <c r="B14" s="81">
        <v>4</v>
      </c>
      <c r="C14" s="87">
        <f t="shared" ref="C14:C17" si="2">SUM(J14:L14)</f>
        <v>2640</v>
      </c>
      <c r="D14" s="88">
        <v>2523</v>
      </c>
      <c r="E14" s="84" t="s">
        <v>80</v>
      </c>
      <c r="F14" s="85" t="s">
        <v>50</v>
      </c>
      <c r="G14" s="83"/>
      <c r="H14" s="117"/>
      <c r="I14" s="108"/>
      <c r="J14" s="82">
        <v>880</v>
      </c>
      <c r="K14" s="82">
        <v>880</v>
      </c>
      <c r="L14" s="82">
        <v>880</v>
      </c>
    </row>
    <row r="15" spans="1:12" x14ac:dyDescent="0.2">
      <c r="B15" s="81">
        <v>7</v>
      </c>
      <c r="C15" s="87">
        <f t="shared" si="2"/>
        <v>1600</v>
      </c>
      <c r="D15" s="88">
        <v>1974</v>
      </c>
      <c r="E15" s="84" t="s">
        <v>107</v>
      </c>
      <c r="F15" s="85" t="s">
        <v>48</v>
      </c>
      <c r="G15" s="83"/>
      <c r="H15" s="117"/>
      <c r="I15" s="108"/>
      <c r="J15" s="82"/>
      <c r="K15" s="82"/>
      <c r="L15" s="82">
        <v>1600</v>
      </c>
    </row>
    <row r="16" spans="1:12" x14ac:dyDescent="0.2">
      <c r="B16" s="81">
        <v>8</v>
      </c>
      <c r="C16" s="87">
        <f t="shared" ref="C16" si="3">SUM(J16:L16)</f>
        <v>1520</v>
      </c>
      <c r="D16" s="88">
        <v>1886</v>
      </c>
      <c r="E16" s="84" t="s">
        <v>81</v>
      </c>
      <c r="F16" s="85" t="s">
        <v>49</v>
      </c>
      <c r="G16" s="83"/>
      <c r="H16" s="117"/>
      <c r="I16" s="108"/>
      <c r="J16" s="82">
        <v>640</v>
      </c>
      <c r="K16" s="82">
        <v>880</v>
      </c>
      <c r="L16" s="82"/>
    </row>
    <row r="17" spans="1:12" x14ac:dyDescent="0.2">
      <c r="B17" s="81"/>
      <c r="C17" s="87"/>
      <c r="D17" s="88">
        <v>2530</v>
      </c>
      <c r="E17" s="84" t="s">
        <v>95</v>
      </c>
      <c r="F17" s="85" t="s">
        <v>50</v>
      </c>
      <c r="G17" s="83"/>
      <c r="H17" s="117"/>
      <c r="I17" s="108"/>
      <c r="J17" s="82"/>
      <c r="K17" s="82"/>
      <c r="L17" s="82"/>
    </row>
    <row r="19" spans="1:12" ht="15.75" thickBot="1" x14ac:dyDescent="0.25">
      <c r="B19" s="3"/>
      <c r="C19" s="7"/>
      <c r="D19" s="67"/>
      <c r="E19" s="6"/>
      <c r="F19" s="6"/>
      <c r="G19" s="67"/>
      <c r="H19" s="6"/>
      <c r="I19" s="6"/>
    </row>
    <row r="20" spans="1:12" ht="45.75" thickBot="1" x14ac:dyDescent="0.25">
      <c r="B20" s="10" t="s">
        <v>0</v>
      </c>
      <c r="C20" s="11" t="s">
        <v>1</v>
      </c>
      <c r="D20" s="63"/>
      <c r="E20" s="129" t="s">
        <v>12</v>
      </c>
      <c r="F20" s="130"/>
      <c r="G20" s="130"/>
      <c r="H20" s="130"/>
      <c r="I20" s="131"/>
      <c r="J20" s="9" t="s">
        <v>31</v>
      </c>
      <c r="K20" s="9" t="str">
        <f>K2</f>
        <v>I CBI-CBC CAXIAS DO SUL 2022</v>
      </c>
      <c r="L20" s="9" t="s">
        <v>103</v>
      </c>
    </row>
    <row r="21" spans="1:12" ht="15.75" thickBot="1" x14ac:dyDescent="0.25">
      <c r="A21" s="6"/>
      <c r="B21" s="43"/>
      <c r="C21" s="49"/>
      <c r="D21" s="69"/>
      <c r="E21" s="59"/>
      <c r="F21" s="59"/>
      <c r="G21" s="66"/>
      <c r="H21" s="59"/>
      <c r="I21" s="59"/>
      <c r="J21" s="4"/>
      <c r="K21" s="4"/>
      <c r="L21" s="4"/>
    </row>
    <row r="22" spans="1:12" ht="15.75" thickBot="1" x14ac:dyDescent="0.25">
      <c r="B22" s="44" t="str">
        <f>B4</f>
        <v>Rk52</v>
      </c>
      <c r="C22" s="47" t="str">
        <f>C4</f>
        <v>Rk52</v>
      </c>
      <c r="D22" s="73" t="str">
        <f>D4</f>
        <v>ID CBBd</v>
      </c>
      <c r="E22" s="44" t="str">
        <f>E4</f>
        <v>Nome 1</v>
      </c>
      <c r="F22" s="44" t="str">
        <f>F4</f>
        <v>Clube</v>
      </c>
      <c r="G22" s="73" t="str">
        <f>G4</f>
        <v>ID CBBd</v>
      </c>
      <c r="H22" s="44" t="str">
        <f>H4</f>
        <v>Nome 2</v>
      </c>
      <c r="I22" s="44" t="str">
        <f>I4</f>
        <v>Clube</v>
      </c>
      <c r="J22" s="42">
        <v>44514</v>
      </c>
      <c r="K22" s="48">
        <f>K4</f>
        <v>44620</v>
      </c>
      <c r="L22" s="16">
        <v>44683</v>
      </c>
    </row>
    <row r="23" spans="1:12" x14ac:dyDescent="0.2">
      <c r="B23" s="99">
        <v>1</v>
      </c>
      <c r="C23" s="100">
        <f t="shared" ref="C23:C24" si="4">SUM(J23:L23)</f>
        <v>3120</v>
      </c>
      <c r="D23" s="96">
        <v>1084</v>
      </c>
      <c r="E23" s="111" t="s">
        <v>77</v>
      </c>
      <c r="F23" s="101" t="s">
        <v>49</v>
      </c>
      <c r="G23" s="96">
        <v>573</v>
      </c>
      <c r="H23" s="111" t="s">
        <v>78</v>
      </c>
      <c r="I23" s="102" t="s">
        <v>49</v>
      </c>
      <c r="J23" s="100">
        <v>400</v>
      </c>
      <c r="K23" s="100">
        <v>1600</v>
      </c>
      <c r="L23" s="100">
        <v>1120</v>
      </c>
    </row>
    <row r="24" spans="1:12" x14ac:dyDescent="0.2">
      <c r="B24" s="81"/>
      <c r="C24" s="82">
        <f t="shared" si="4"/>
        <v>0</v>
      </c>
      <c r="D24" s="83">
        <v>2630</v>
      </c>
      <c r="E24" s="84" t="s">
        <v>79</v>
      </c>
      <c r="F24" s="85" t="s">
        <v>50</v>
      </c>
      <c r="G24" s="83"/>
      <c r="H24" s="84" t="s">
        <v>76</v>
      </c>
      <c r="I24" s="86" t="s">
        <v>48</v>
      </c>
      <c r="J24" s="87"/>
      <c r="K24" s="87"/>
      <c r="L24" s="87"/>
    </row>
    <row r="25" spans="1:12" x14ac:dyDescent="0.2">
      <c r="B25" s="3"/>
      <c r="C25" s="4"/>
      <c r="D25" s="66"/>
      <c r="E25" s="6"/>
      <c r="F25" s="6"/>
      <c r="G25" s="66"/>
      <c r="H25" s="6"/>
      <c r="I25" s="6"/>
    </row>
    <row r="26" spans="1:12" ht="15.75" thickBot="1" x14ac:dyDescent="0.25">
      <c r="B26" s="3"/>
      <c r="C26" s="7"/>
      <c r="D26" s="67"/>
      <c r="E26" s="6"/>
      <c r="F26" s="6"/>
      <c r="G26" s="67"/>
      <c r="H26" s="6"/>
      <c r="I26" s="6"/>
    </row>
    <row r="27" spans="1:12" ht="45.75" thickBot="1" x14ac:dyDescent="0.25">
      <c r="B27" s="10" t="s">
        <v>0</v>
      </c>
      <c r="C27" s="11" t="s">
        <v>1</v>
      </c>
      <c r="D27" s="63"/>
      <c r="E27" s="129" t="s">
        <v>13</v>
      </c>
      <c r="F27" s="130"/>
      <c r="G27" s="130"/>
      <c r="H27" s="130"/>
      <c r="I27" s="131"/>
      <c r="J27" s="9" t="s">
        <v>31</v>
      </c>
      <c r="K27" s="9" t="str">
        <f>K2</f>
        <v>I CBI-CBC CAXIAS DO SUL 2022</v>
      </c>
      <c r="L27" s="9" t="s">
        <v>103</v>
      </c>
    </row>
    <row r="28" spans="1:12" ht="15.75" thickBot="1" x14ac:dyDescent="0.25">
      <c r="A28" s="6"/>
      <c r="B28" s="43"/>
      <c r="C28" s="13"/>
      <c r="D28" s="64"/>
      <c r="E28" s="60"/>
      <c r="F28" s="60"/>
      <c r="G28" s="71"/>
      <c r="H28" s="60"/>
      <c r="I28" s="59"/>
      <c r="J28" s="4"/>
      <c r="K28" s="4"/>
      <c r="L28" s="4"/>
    </row>
    <row r="29" spans="1:12" ht="15.75" thickBot="1" x14ac:dyDescent="0.25">
      <c r="B29" s="14" t="s">
        <v>2</v>
      </c>
      <c r="C29" s="15" t="s">
        <v>2</v>
      </c>
      <c r="D29" s="74" t="str">
        <f>D4</f>
        <v>ID CBBd</v>
      </c>
      <c r="E29" s="14" t="s">
        <v>3</v>
      </c>
      <c r="F29" s="80" t="str">
        <f>F4</f>
        <v>Clube</v>
      </c>
      <c r="G29" s="74" t="str">
        <f>G4</f>
        <v>ID CBBd</v>
      </c>
      <c r="H29" s="17" t="s">
        <v>4</v>
      </c>
      <c r="I29" s="17" t="str">
        <f>I4</f>
        <v>Clube</v>
      </c>
      <c r="J29" s="16">
        <v>44514</v>
      </c>
      <c r="K29" s="16">
        <f>K4</f>
        <v>44620</v>
      </c>
      <c r="L29" s="16">
        <v>44683</v>
      </c>
    </row>
    <row r="30" spans="1:12" x14ac:dyDescent="0.2">
      <c r="B30" s="81">
        <v>5</v>
      </c>
      <c r="C30" s="90">
        <f t="shared" ref="C30" si="5">SUM(J30:L30)</f>
        <v>1760</v>
      </c>
      <c r="D30" s="88">
        <v>2530</v>
      </c>
      <c r="E30" s="84" t="s">
        <v>95</v>
      </c>
      <c r="F30" s="85" t="s">
        <v>50</v>
      </c>
      <c r="G30" s="83">
        <v>2523</v>
      </c>
      <c r="H30" s="84" t="s">
        <v>99</v>
      </c>
      <c r="I30" s="86" t="s">
        <v>50</v>
      </c>
      <c r="J30" s="125"/>
      <c r="K30" s="126">
        <v>880</v>
      </c>
      <c r="L30" s="126">
        <v>880</v>
      </c>
    </row>
    <row r="31" spans="1:12" x14ac:dyDescent="0.2">
      <c r="B31" s="81"/>
      <c r="C31" s="90">
        <f t="shared" ref="C31" si="6">SUM(J31:L31)</f>
        <v>0</v>
      </c>
      <c r="D31" s="88">
        <v>1886</v>
      </c>
      <c r="E31" s="84" t="s">
        <v>98</v>
      </c>
      <c r="F31" s="85" t="s">
        <v>49</v>
      </c>
      <c r="G31" s="83">
        <v>1974</v>
      </c>
      <c r="H31" s="84" t="s">
        <v>107</v>
      </c>
      <c r="I31" s="86" t="s">
        <v>48</v>
      </c>
      <c r="J31" s="90"/>
      <c r="K31" s="109"/>
      <c r="L31" s="109"/>
    </row>
    <row r="32" spans="1:12" x14ac:dyDescent="0.2">
      <c r="B32" s="3"/>
      <c r="C32" s="4"/>
      <c r="D32" s="66"/>
      <c r="E32" s="6"/>
      <c r="F32" s="6"/>
      <c r="G32" s="66"/>
      <c r="H32" s="6"/>
      <c r="I32" s="6"/>
    </row>
    <row r="33" spans="1:12" ht="15.75" thickBot="1" x14ac:dyDescent="0.25">
      <c r="B33" s="3"/>
      <c r="C33" s="7"/>
      <c r="D33" s="67"/>
      <c r="E33" s="6"/>
      <c r="F33" s="6"/>
      <c r="G33" s="67"/>
      <c r="H33" s="6"/>
      <c r="I33" s="6"/>
    </row>
    <row r="34" spans="1:12" ht="45.75" thickBot="1" x14ac:dyDescent="0.25">
      <c r="B34" s="10" t="s">
        <v>0</v>
      </c>
      <c r="C34" s="11" t="s">
        <v>1</v>
      </c>
      <c r="D34" s="63"/>
      <c r="E34" s="129" t="s">
        <v>14</v>
      </c>
      <c r="F34" s="130"/>
      <c r="G34" s="130"/>
      <c r="H34" s="130"/>
      <c r="I34" s="131"/>
      <c r="J34" s="9" t="s">
        <v>31</v>
      </c>
      <c r="K34" s="9" t="str">
        <f>K2</f>
        <v>I CBI-CBC CAXIAS DO SUL 2022</v>
      </c>
      <c r="L34" s="9" t="s">
        <v>103</v>
      </c>
    </row>
    <row r="35" spans="1:12" ht="15.75" thickBot="1" x14ac:dyDescent="0.25">
      <c r="A35" s="6"/>
      <c r="B35" s="43"/>
      <c r="C35" s="13"/>
      <c r="D35" s="64"/>
      <c r="E35" s="60"/>
      <c r="F35" s="60"/>
      <c r="G35" s="71"/>
      <c r="H35" s="60"/>
      <c r="I35" s="59"/>
      <c r="J35" s="4"/>
      <c r="K35" s="4"/>
      <c r="L35" s="4"/>
    </row>
    <row r="36" spans="1:12" ht="15.75" thickBot="1" x14ac:dyDescent="0.25">
      <c r="B36" s="55" t="s">
        <v>2</v>
      </c>
      <c r="C36" s="79" t="s">
        <v>2</v>
      </c>
      <c r="D36" s="65" t="str">
        <f>D4</f>
        <v>ID CBBd</v>
      </c>
      <c r="E36" s="55" t="s">
        <v>3</v>
      </c>
      <c r="F36" s="45" t="str">
        <f>F4</f>
        <v>Clube</v>
      </c>
      <c r="G36" s="65" t="str">
        <f>G4</f>
        <v>ID CBBd</v>
      </c>
      <c r="H36" s="54" t="s">
        <v>4</v>
      </c>
      <c r="I36" s="54" t="str">
        <f>I4</f>
        <v>Clube</v>
      </c>
      <c r="J36" s="16">
        <v>44514</v>
      </c>
      <c r="K36" s="16">
        <f>K4</f>
        <v>44620</v>
      </c>
      <c r="L36" s="16">
        <v>44683</v>
      </c>
    </row>
    <row r="37" spans="1:12" x14ac:dyDescent="0.25">
      <c r="B37" s="99">
        <v>1</v>
      </c>
      <c r="C37" s="100">
        <f t="shared" ref="C37:C38" si="7">SUM(J37:L37)</f>
        <v>2480</v>
      </c>
      <c r="D37" s="93">
        <v>573</v>
      </c>
      <c r="E37" s="118" t="s">
        <v>82</v>
      </c>
      <c r="F37" s="119" t="s">
        <v>49</v>
      </c>
      <c r="G37" s="96">
        <v>1886</v>
      </c>
      <c r="H37" s="118" t="s">
        <v>81</v>
      </c>
      <c r="I37" s="94" t="s">
        <v>49</v>
      </c>
      <c r="J37" s="100">
        <v>1120</v>
      </c>
      <c r="K37" s="100">
        <v>1360</v>
      </c>
      <c r="L37" s="100"/>
    </row>
    <row r="38" spans="1:12" x14ac:dyDescent="0.25">
      <c r="B38" s="81">
        <v>3</v>
      </c>
      <c r="C38" s="87">
        <f t="shared" si="7"/>
        <v>2160</v>
      </c>
      <c r="D38" s="88">
        <v>2630</v>
      </c>
      <c r="E38" s="120" t="s">
        <v>79</v>
      </c>
      <c r="F38" s="121" t="s">
        <v>50</v>
      </c>
      <c r="G38" s="83">
        <v>2523</v>
      </c>
      <c r="H38" s="120" t="s">
        <v>80</v>
      </c>
      <c r="I38" s="122" t="s">
        <v>50</v>
      </c>
      <c r="J38" s="87">
        <v>640</v>
      </c>
      <c r="K38" s="87">
        <v>1120</v>
      </c>
      <c r="L38" s="87">
        <v>400</v>
      </c>
    </row>
    <row r="39" spans="1:12" x14ac:dyDescent="0.25">
      <c r="B39" s="81"/>
      <c r="C39" s="87"/>
      <c r="D39" s="88">
        <v>1084</v>
      </c>
      <c r="E39" s="84" t="s">
        <v>77</v>
      </c>
      <c r="F39" s="86" t="s">
        <v>49</v>
      </c>
      <c r="G39" s="83">
        <v>2530</v>
      </c>
      <c r="H39" s="120" t="s">
        <v>95</v>
      </c>
      <c r="I39" s="122" t="s">
        <v>50</v>
      </c>
      <c r="J39" s="87"/>
      <c r="K39" s="87"/>
      <c r="L39" s="87"/>
    </row>
    <row r="40" spans="1:12" x14ac:dyDescent="0.25">
      <c r="B40" s="81"/>
      <c r="C40" s="87"/>
      <c r="D40" s="88"/>
      <c r="E40" s="84"/>
      <c r="F40" s="86"/>
      <c r="G40" s="83">
        <v>1974</v>
      </c>
      <c r="H40" s="120" t="s">
        <v>107</v>
      </c>
      <c r="I40" s="122" t="s">
        <v>48</v>
      </c>
      <c r="J40" s="87"/>
      <c r="K40" s="87"/>
      <c r="L40" s="87"/>
    </row>
  </sheetData>
  <sortState xmlns:xlrd2="http://schemas.microsoft.com/office/spreadsheetml/2017/richdata2" ref="B37:L40">
    <sortCondition descending="1" ref="C36"/>
  </sortState>
  <mergeCells count="5">
    <mergeCell ref="E2:I2"/>
    <mergeCell ref="E11:I11"/>
    <mergeCell ref="E20:I20"/>
    <mergeCell ref="E27:I27"/>
    <mergeCell ref="E34:I34"/>
  </mergeCells>
  <phoneticPr fontId="2" type="noConversion"/>
  <conditionalFormatting sqref="E5:F5">
    <cfRule type="duplicateValues" priority="141"/>
  </conditionalFormatting>
  <conditionalFormatting sqref="E6:F6">
    <cfRule type="duplicateValues" priority="46"/>
  </conditionalFormatting>
  <conditionalFormatting sqref="E24:F24">
    <cfRule type="duplicateValues" priority="35"/>
  </conditionalFormatting>
  <conditionalFormatting sqref="H40:I40">
    <cfRule type="duplicateValues" priority="2588"/>
  </conditionalFormatting>
  <conditionalFormatting sqref="E14:F15">
    <cfRule type="duplicateValues" priority="3138"/>
  </conditionalFormatting>
  <conditionalFormatting sqref="E23:F23">
    <cfRule type="duplicateValues" priority="3139"/>
  </conditionalFormatting>
  <conditionalFormatting sqref="H24:I24">
    <cfRule type="duplicateValues" priority="8"/>
  </conditionalFormatting>
  <conditionalFormatting sqref="E31:F31">
    <cfRule type="duplicateValues" priority="7"/>
  </conditionalFormatting>
  <conditionalFormatting sqref="E30:F30">
    <cfRule type="duplicateValues" priority="3145"/>
  </conditionalFormatting>
  <conditionalFormatting sqref="H30:I31">
    <cfRule type="duplicateValues" priority="3146"/>
  </conditionalFormatting>
  <conditionalFormatting sqref="E37:F38">
    <cfRule type="duplicateValues" priority="3150"/>
  </conditionalFormatting>
  <conditionalFormatting sqref="E39:F39">
    <cfRule type="duplicateValues" priority="5"/>
  </conditionalFormatting>
  <conditionalFormatting sqref="E40:F40">
    <cfRule type="duplicateValues" priority="6"/>
  </conditionalFormatting>
  <conditionalFormatting sqref="E7:F7">
    <cfRule type="duplicateValues" priority="4"/>
  </conditionalFormatting>
  <conditionalFormatting sqref="E8:F8">
    <cfRule type="duplicateValues" priority="3"/>
  </conditionalFormatting>
  <conditionalFormatting sqref="E16:F16">
    <cfRule type="duplicateValues" priority="2"/>
  </conditionalFormatting>
  <conditionalFormatting sqref="E17:F17">
    <cfRule type="duplicateValues" priority="1"/>
  </conditionalFormatting>
  <pageMargins left="0.39370078740157483" right="0.39370078740157483" top="0.59055118110236227" bottom="0.59055118110236227" header="0.39370078740157483" footer="0.39370078740157483"/>
  <pageSetup paperSize="9" scale="50" fitToWidth="0" fitToHeight="0" orientation="portrait" r:id="rId1"/>
  <headerFooter alignWithMargins="0"/>
  <rowBreaks count="1" manualBreakCount="1">
    <brk id="18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showGridLines="0" zoomScale="68" zoomScaleNormal="68" zoomScaleSheetLayoutView="100" workbookViewId="0">
      <selection activeCell="T21" sqref="T21"/>
    </sheetView>
  </sheetViews>
  <sheetFormatPr defaultRowHeight="15" x14ac:dyDescent="0.2"/>
  <cols>
    <col min="1" max="1" width="3.85546875" style="1" bestFit="1" customWidth="1"/>
    <col min="2" max="2" width="8.28515625" style="1" customWidth="1"/>
    <col min="3" max="3" width="10.7109375" style="2" customWidth="1"/>
    <col min="4" max="4" width="10.7109375" style="75" customWidth="1"/>
    <col min="5" max="5" width="50.7109375" style="1" customWidth="1"/>
    <col min="6" max="6" width="40.7109375" style="1" customWidth="1"/>
    <col min="7" max="7" width="10.7109375" style="62" customWidth="1"/>
    <col min="8" max="8" width="50.7109375" style="1" customWidth="1"/>
    <col min="9" max="9" width="40.7109375" style="1" customWidth="1"/>
    <col min="10" max="12" width="14.7109375" style="2" customWidth="1"/>
    <col min="13" max="16384" width="9.140625" style="1"/>
  </cols>
  <sheetData>
    <row r="1" spans="1:13" ht="15.75" thickBot="1" x14ac:dyDescent="0.25"/>
    <row r="2" spans="1:13" ht="45.75" thickBot="1" x14ac:dyDescent="0.25">
      <c r="B2" s="10" t="s">
        <v>0</v>
      </c>
      <c r="C2" s="11" t="s">
        <v>1</v>
      </c>
      <c r="D2" s="63"/>
      <c r="E2" s="129" t="s">
        <v>6</v>
      </c>
      <c r="F2" s="130"/>
      <c r="G2" s="130"/>
      <c r="H2" s="130"/>
      <c r="I2" s="131"/>
      <c r="J2" s="9" t="s">
        <v>31</v>
      </c>
      <c r="K2" s="9" t="s">
        <v>33</v>
      </c>
      <c r="L2" s="9" t="s">
        <v>103</v>
      </c>
    </row>
    <row r="3" spans="1:13" ht="15.75" thickBot="1" x14ac:dyDescent="0.25">
      <c r="A3" s="6"/>
      <c r="B3" s="43"/>
      <c r="C3" s="13"/>
      <c r="D3" s="64"/>
      <c r="E3" s="60"/>
      <c r="F3" s="60"/>
      <c r="G3" s="71"/>
      <c r="H3" s="60"/>
      <c r="I3" s="59"/>
      <c r="J3" s="4"/>
      <c r="K3" s="4"/>
      <c r="L3" s="4"/>
      <c r="M3" s="6"/>
    </row>
    <row r="4" spans="1:13" ht="15.75" thickBot="1" x14ac:dyDescent="0.25">
      <c r="B4" s="47" t="s">
        <v>2</v>
      </c>
      <c r="C4" s="46" t="s">
        <v>2</v>
      </c>
      <c r="D4" s="65" t="s">
        <v>32</v>
      </c>
      <c r="E4" s="44" t="s">
        <v>3</v>
      </c>
      <c r="F4" s="61" t="s">
        <v>44</v>
      </c>
      <c r="G4" s="72" t="s">
        <v>32</v>
      </c>
      <c r="H4" s="57" t="s">
        <v>4</v>
      </c>
      <c r="I4" s="57" t="s">
        <v>44</v>
      </c>
      <c r="J4" s="16">
        <v>44514</v>
      </c>
      <c r="K4" s="16">
        <v>44620</v>
      </c>
      <c r="L4" s="16">
        <v>44683</v>
      </c>
    </row>
    <row r="5" spans="1:13" x14ac:dyDescent="0.2">
      <c r="B5" s="91">
        <v>1</v>
      </c>
      <c r="C5" s="92">
        <f t="shared" ref="C5:C8" si="0">SUM(J5:L5)</f>
        <v>4800</v>
      </c>
      <c r="D5" s="96">
        <v>1682</v>
      </c>
      <c r="E5" s="111" t="s">
        <v>83</v>
      </c>
      <c r="F5" s="102" t="s">
        <v>49</v>
      </c>
      <c r="G5" s="93"/>
      <c r="H5" s="113"/>
      <c r="I5" s="105"/>
      <c r="J5" s="100">
        <v>1600</v>
      </c>
      <c r="K5" s="98">
        <v>1600</v>
      </c>
      <c r="L5" s="98">
        <v>1600</v>
      </c>
    </row>
    <row r="6" spans="1:13" x14ac:dyDescent="0.2">
      <c r="B6" s="123">
        <v>3</v>
      </c>
      <c r="C6" s="90">
        <f t="shared" si="0"/>
        <v>2880</v>
      </c>
      <c r="D6" s="83">
        <v>2445</v>
      </c>
      <c r="E6" s="84" t="s">
        <v>84</v>
      </c>
      <c r="F6" s="86" t="s">
        <v>52</v>
      </c>
      <c r="G6" s="88"/>
      <c r="H6" s="117"/>
      <c r="I6" s="108"/>
      <c r="J6" s="87">
        <v>1120</v>
      </c>
      <c r="K6" s="109">
        <v>640</v>
      </c>
      <c r="L6" s="109">
        <v>1120</v>
      </c>
    </row>
    <row r="7" spans="1:13" x14ac:dyDescent="0.2">
      <c r="B7" s="123">
        <v>4</v>
      </c>
      <c r="C7" s="90">
        <f t="shared" si="0"/>
        <v>2400</v>
      </c>
      <c r="D7" s="83">
        <v>2627</v>
      </c>
      <c r="E7" s="84" t="s">
        <v>85</v>
      </c>
      <c r="F7" s="86" t="s">
        <v>52</v>
      </c>
      <c r="G7" s="88"/>
      <c r="H7" s="117"/>
      <c r="I7" s="108"/>
      <c r="J7" s="87">
        <v>400</v>
      </c>
      <c r="K7" s="109">
        <v>1120</v>
      </c>
      <c r="L7" s="109">
        <v>880</v>
      </c>
    </row>
    <row r="8" spans="1:13" x14ac:dyDescent="0.2">
      <c r="B8" s="123">
        <v>5</v>
      </c>
      <c r="C8" s="90">
        <f t="shared" si="0"/>
        <v>2240</v>
      </c>
      <c r="D8" s="83">
        <v>2121</v>
      </c>
      <c r="E8" s="84" t="s">
        <v>88</v>
      </c>
      <c r="F8" s="86" t="s">
        <v>62</v>
      </c>
      <c r="G8" s="88"/>
      <c r="H8" s="117"/>
      <c r="I8" s="108"/>
      <c r="J8" s="87"/>
      <c r="K8" s="109">
        <v>1120</v>
      </c>
      <c r="L8" s="109">
        <v>1120</v>
      </c>
    </row>
    <row r="9" spans="1:13" x14ac:dyDescent="0.2">
      <c r="B9" s="3"/>
      <c r="C9" s="4"/>
      <c r="D9" s="66"/>
      <c r="E9" s="6"/>
      <c r="F9" s="6"/>
      <c r="G9" s="66"/>
      <c r="H9" s="6"/>
      <c r="I9" s="6"/>
    </row>
    <row r="10" spans="1:13" ht="15.75" thickBot="1" x14ac:dyDescent="0.25">
      <c r="B10" s="3"/>
      <c r="C10" s="7"/>
      <c r="D10" s="66"/>
      <c r="E10" s="6"/>
      <c r="F10" s="6"/>
      <c r="G10" s="67"/>
      <c r="H10" s="6"/>
      <c r="I10" s="6"/>
    </row>
    <row r="11" spans="1:13" ht="45.75" thickBot="1" x14ac:dyDescent="0.25">
      <c r="B11" s="10" t="s">
        <v>0</v>
      </c>
      <c r="C11" s="11" t="s">
        <v>1</v>
      </c>
      <c r="D11" s="63"/>
      <c r="E11" s="129" t="s">
        <v>7</v>
      </c>
      <c r="F11" s="130"/>
      <c r="G11" s="130"/>
      <c r="H11" s="130"/>
      <c r="I11" s="131"/>
      <c r="J11" s="9" t="s">
        <v>31</v>
      </c>
      <c r="K11" s="9" t="str">
        <f>K2</f>
        <v>I CBI-CBC CAXIAS DO SUL 2022</v>
      </c>
      <c r="L11" s="9" t="s">
        <v>103</v>
      </c>
    </row>
    <row r="12" spans="1:13" ht="15.75" thickBot="1" x14ac:dyDescent="0.25">
      <c r="A12" s="6"/>
      <c r="B12" s="43"/>
      <c r="C12" s="13"/>
      <c r="D12" s="64"/>
      <c r="E12" s="60"/>
      <c r="F12" s="60"/>
      <c r="G12" s="71"/>
      <c r="H12" s="60"/>
      <c r="I12" s="59"/>
      <c r="J12" s="4"/>
      <c r="K12" s="4"/>
      <c r="L12" s="4"/>
    </row>
    <row r="13" spans="1:13" ht="15.75" thickBot="1" x14ac:dyDescent="0.25">
      <c r="B13" s="47" t="s">
        <v>2</v>
      </c>
      <c r="C13" s="46" t="s">
        <v>2</v>
      </c>
      <c r="D13" s="65" t="str">
        <f>D4</f>
        <v>ID CBBd</v>
      </c>
      <c r="E13" s="40" t="s">
        <v>3</v>
      </c>
      <c r="F13" s="53" t="str">
        <f>F4</f>
        <v>Clube</v>
      </c>
      <c r="G13" s="70" t="str">
        <f>G4</f>
        <v>ID CBBd</v>
      </c>
      <c r="H13" s="57" t="s">
        <v>4</v>
      </c>
      <c r="I13" s="57" t="str">
        <f>I4</f>
        <v>Clube</v>
      </c>
      <c r="J13" s="16">
        <v>44514</v>
      </c>
      <c r="K13" s="16">
        <f>K4</f>
        <v>44620</v>
      </c>
      <c r="L13" s="16">
        <v>44683</v>
      </c>
    </row>
    <row r="14" spans="1:13" x14ac:dyDescent="0.2">
      <c r="B14" s="123">
        <v>9</v>
      </c>
      <c r="C14" s="90">
        <f t="shared" ref="C14" si="1">SUM(J14:L14)</f>
        <v>1280</v>
      </c>
      <c r="D14" s="88">
        <v>2274</v>
      </c>
      <c r="E14" s="84" t="s">
        <v>90</v>
      </c>
      <c r="F14" s="86" t="s">
        <v>62</v>
      </c>
      <c r="G14" s="83"/>
      <c r="H14" s="117"/>
      <c r="I14" s="108"/>
      <c r="J14" s="125"/>
      <c r="K14" s="126">
        <v>880</v>
      </c>
      <c r="L14" s="126">
        <v>400</v>
      </c>
    </row>
    <row r="15" spans="1:13" x14ac:dyDescent="0.2">
      <c r="B15" s="123"/>
      <c r="C15" s="90"/>
      <c r="D15" s="88">
        <v>2320</v>
      </c>
      <c r="E15" s="84" t="s">
        <v>106</v>
      </c>
      <c r="F15" s="85" t="s">
        <v>49</v>
      </c>
      <c r="G15" s="83"/>
      <c r="H15" s="117"/>
      <c r="I15" s="108"/>
      <c r="J15" s="125"/>
      <c r="K15" s="126"/>
      <c r="L15" s="126"/>
    </row>
    <row r="16" spans="1:13" x14ac:dyDescent="0.2">
      <c r="B16" s="123"/>
      <c r="C16" s="90"/>
      <c r="D16" s="83">
        <v>2319</v>
      </c>
      <c r="E16" s="84" t="s">
        <v>104</v>
      </c>
      <c r="F16" s="86" t="s">
        <v>49</v>
      </c>
      <c r="G16" s="83"/>
      <c r="H16" s="117"/>
      <c r="I16" s="108"/>
      <c r="J16" s="90"/>
      <c r="K16" s="109"/>
      <c r="L16" s="109"/>
    </row>
    <row r="17" spans="1:12" x14ac:dyDescent="0.2">
      <c r="B17" s="3"/>
      <c r="C17" s="4"/>
      <c r="D17" s="66"/>
      <c r="E17" s="6"/>
      <c r="F17" s="6"/>
      <c r="G17" s="66"/>
      <c r="H17" s="6"/>
      <c r="I17" s="6"/>
    </row>
    <row r="18" spans="1:12" ht="15.75" thickBot="1" x14ac:dyDescent="0.25">
      <c r="B18" s="3"/>
      <c r="C18" s="7"/>
      <c r="D18" s="66"/>
      <c r="E18" s="6"/>
      <c r="F18" s="6"/>
      <c r="G18" s="67"/>
      <c r="H18" s="6"/>
      <c r="I18" s="6"/>
    </row>
    <row r="19" spans="1:12" ht="45.75" thickBot="1" x14ac:dyDescent="0.25">
      <c r="B19" s="10" t="s">
        <v>0</v>
      </c>
      <c r="C19" s="11" t="s">
        <v>1</v>
      </c>
      <c r="D19" s="63"/>
      <c r="E19" s="129" t="s">
        <v>8</v>
      </c>
      <c r="F19" s="130"/>
      <c r="G19" s="130"/>
      <c r="H19" s="130"/>
      <c r="I19" s="131"/>
      <c r="J19" s="9" t="s">
        <v>31</v>
      </c>
      <c r="K19" s="9" t="str">
        <f>K2</f>
        <v>I CBI-CBC CAXIAS DO SUL 2022</v>
      </c>
      <c r="L19" s="9" t="s">
        <v>103</v>
      </c>
    </row>
    <row r="20" spans="1:12" ht="15.75" thickBot="1" x14ac:dyDescent="0.25">
      <c r="A20" s="6"/>
      <c r="B20" s="43"/>
      <c r="C20" s="13"/>
      <c r="D20" s="64"/>
      <c r="E20" s="60"/>
      <c r="F20" s="60"/>
      <c r="G20" s="71"/>
      <c r="H20" s="60"/>
      <c r="I20" s="59"/>
      <c r="J20" s="4"/>
      <c r="K20" s="4"/>
      <c r="L20" s="4"/>
    </row>
    <row r="21" spans="1:12" ht="15.75" thickBot="1" x14ac:dyDescent="0.25">
      <c r="B21" s="44" t="s">
        <v>2</v>
      </c>
      <c r="C21" s="46" t="s">
        <v>2</v>
      </c>
      <c r="D21" s="68" t="str">
        <f>D4</f>
        <v>ID CBBd</v>
      </c>
      <c r="E21" s="61" t="s">
        <v>3</v>
      </c>
      <c r="F21" s="53" t="str">
        <f>F4</f>
        <v>Clube</v>
      </c>
      <c r="G21" s="72" t="str">
        <f>G4</f>
        <v>ID CBBd</v>
      </c>
      <c r="H21" s="53" t="s">
        <v>4</v>
      </c>
      <c r="I21" s="61" t="str">
        <f>I4</f>
        <v>Clube</v>
      </c>
      <c r="J21" s="41">
        <v>44514</v>
      </c>
      <c r="K21" s="41">
        <f>K4</f>
        <v>44620</v>
      </c>
      <c r="L21" s="16">
        <v>44683</v>
      </c>
    </row>
    <row r="22" spans="1:12" x14ac:dyDescent="0.2">
      <c r="B22" s="81">
        <v>2</v>
      </c>
      <c r="C22" s="90">
        <f t="shared" ref="C22:C23" si="2">SUM(J22:L22)</f>
        <v>3120</v>
      </c>
      <c r="D22" s="88">
        <v>2627</v>
      </c>
      <c r="E22" s="84" t="s">
        <v>85</v>
      </c>
      <c r="F22" s="85" t="s">
        <v>52</v>
      </c>
      <c r="G22" s="83">
        <v>2445</v>
      </c>
      <c r="H22" s="117" t="s">
        <v>84</v>
      </c>
      <c r="I22" s="108" t="s">
        <v>52</v>
      </c>
      <c r="J22" s="87">
        <v>880</v>
      </c>
      <c r="K22" s="87">
        <v>880</v>
      </c>
      <c r="L22" s="87">
        <v>1360</v>
      </c>
    </row>
    <row r="23" spans="1:12" x14ac:dyDescent="0.2">
      <c r="B23" s="81">
        <v>3</v>
      </c>
      <c r="C23" s="90">
        <f t="shared" si="2"/>
        <v>2880</v>
      </c>
      <c r="D23" s="88">
        <v>2122</v>
      </c>
      <c r="E23" s="84" t="s">
        <v>86</v>
      </c>
      <c r="F23" s="85" t="s">
        <v>62</v>
      </c>
      <c r="G23" s="83">
        <v>2121</v>
      </c>
      <c r="H23" s="117" t="s">
        <v>87</v>
      </c>
      <c r="I23" s="108" t="s">
        <v>62</v>
      </c>
      <c r="J23" s="87">
        <v>880</v>
      </c>
      <c r="K23" s="87">
        <v>880</v>
      </c>
      <c r="L23" s="87">
        <v>1120</v>
      </c>
    </row>
    <row r="24" spans="1:12" x14ac:dyDescent="0.2">
      <c r="B24" s="3"/>
      <c r="C24" s="4"/>
      <c r="D24" s="66"/>
      <c r="E24" s="6"/>
      <c r="F24" s="6"/>
      <c r="G24" s="66"/>
      <c r="H24" s="6"/>
      <c r="I24" s="6"/>
    </row>
    <row r="25" spans="1:12" ht="15.75" thickBot="1" x14ac:dyDescent="0.25">
      <c r="B25" s="3"/>
      <c r="C25" s="7"/>
      <c r="D25" s="66"/>
      <c r="E25" s="6"/>
      <c r="F25" s="6"/>
      <c r="G25" s="67"/>
      <c r="H25" s="6"/>
      <c r="I25" s="6"/>
    </row>
    <row r="26" spans="1:12" ht="45.75" thickBot="1" x14ac:dyDescent="0.25">
      <c r="B26" s="10" t="s">
        <v>0</v>
      </c>
      <c r="C26" s="11" t="s">
        <v>1</v>
      </c>
      <c r="D26" s="63"/>
      <c r="E26" s="129" t="s">
        <v>9</v>
      </c>
      <c r="F26" s="130"/>
      <c r="G26" s="130"/>
      <c r="H26" s="130"/>
      <c r="I26" s="131"/>
      <c r="J26" s="9" t="s">
        <v>31</v>
      </c>
      <c r="K26" s="9" t="str">
        <f>K2</f>
        <v>I CBI-CBC CAXIAS DO SUL 2022</v>
      </c>
      <c r="L26" s="9" t="s">
        <v>103</v>
      </c>
    </row>
    <row r="27" spans="1:12" ht="15.75" thickBot="1" x14ac:dyDescent="0.25">
      <c r="A27" s="6"/>
      <c r="B27" s="43"/>
      <c r="C27" s="13"/>
      <c r="D27" s="64"/>
      <c r="E27" s="60"/>
      <c r="F27" s="60"/>
      <c r="G27" s="71"/>
      <c r="H27" s="60"/>
      <c r="I27" s="59"/>
      <c r="J27" s="4"/>
      <c r="K27" s="4"/>
      <c r="L27" s="4"/>
    </row>
    <row r="28" spans="1:12" ht="15.75" thickBot="1" x14ac:dyDescent="0.25">
      <c r="B28" s="44" t="s">
        <v>2</v>
      </c>
      <c r="C28" s="46" t="s">
        <v>2</v>
      </c>
      <c r="D28" s="65" t="str">
        <f>D4</f>
        <v>ID CBBd</v>
      </c>
      <c r="E28" s="44" t="s">
        <v>3</v>
      </c>
      <c r="F28" s="47" t="str">
        <f>F4</f>
        <v>Clube</v>
      </c>
      <c r="G28" s="70" t="str">
        <f>G4</f>
        <v>ID CBBd</v>
      </c>
      <c r="H28" s="56" t="s">
        <v>4</v>
      </c>
      <c r="I28" s="57" t="str">
        <f>I4</f>
        <v>Clube</v>
      </c>
      <c r="J28" s="16">
        <v>44514</v>
      </c>
      <c r="K28" s="16">
        <f>K4</f>
        <v>44620</v>
      </c>
      <c r="L28" s="16">
        <v>44683</v>
      </c>
    </row>
    <row r="29" spans="1:12" x14ac:dyDescent="0.2">
      <c r="B29" s="90"/>
      <c r="C29" s="87">
        <f t="shared" ref="C29:C30" si="3">SUM(J29:L29)</f>
        <v>1360</v>
      </c>
      <c r="D29" s="88">
        <v>2320</v>
      </c>
      <c r="E29" s="84" t="s">
        <v>106</v>
      </c>
      <c r="F29" s="85" t="s">
        <v>49</v>
      </c>
      <c r="G29" s="139">
        <v>2319</v>
      </c>
      <c r="H29" s="138" t="s">
        <v>104</v>
      </c>
      <c r="I29" s="86" t="s">
        <v>49</v>
      </c>
      <c r="J29" s="82"/>
      <c r="K29" s="89"/>
      <c r="L29" s="89">
        <v>1360</v>
      </c>
    </row>
    <row r="30" spans="1:12" x14ac:dyDescent="0.2">
      <c r="B30" s="90"/>
      <c r="C30" s="87">
        <f t="shared" si="3"/>
        <v>0</v>
      </c>
      <c r="D30" s="88">
        <v>2274</v>
      </c>
      <c r="E30" s="84" t="s">
        <v>90</v>
      </c>
      <c r="F30" s="85" t="s">
        <v>62</v>
      </c>
      <c r="G30" s="139"/>
      <c r="H30" s="138"/>
      <c r="I30" s="86"/>
      <c r="J30" s="87"/>
      <c r="K30" s="109"/>
      <c r="L30" s="109"/>
    </row>
    <row r="31" spans="1:12" x14ac:dyDescent="0.2">
      <c r="B31" s="3"/>
      <c r="C31" s="4"/>
      <c r="D31" s="66"/>
      <c r="E31" s="6"/>
      <c r="F31" s="6"/>
      <c r="G31" s="66"/>
      <c r="H31" s="6"/>
      <c r="I31" s="6"/>
    </row>
    <row r="32" spans="1:12" ht="15.75" thickBot="1" x14ac:dyDescent="0.25">
      <c r="B32" s="3"/>
      <c r="C32" s="7"/>
      <c r="D32" s="66"/>
      <c r="E32" s="6"/>
      <c r="F32" s="6"/>
      <c r="G32" s="67"/>
      <c r="H32" s="6"/>
      <c r="I32" s="6"/>
    </row>
    <row r="33" spans="1:12" ht="45.75" thickBot="1" x14ac:dyDescent="0.25">
      <c r="B33" s="10" t="s">
        <v>0</v>
      </c>
      <c r="C33" s="11" t="s">
        <v>1</v>
      </c>
      <c r="D33" s="63"/>
      <c r="E33" s="129" t="s">
        <v>10</v>
      </c>
      <c r="F33" s="130"/>
      <c r="G33" s="130"/>
      <c r="H33" s="130"/>
      <c r="I33" s="131"/>
      <c r="J33" s="9" t="s">
        <v>31</v>
      </c>
      <c r="K33" s="9" t="str">
        <f>K2</f>
        <v>I CBI-CBC CAXIAS DO SUL 2022</v>
      </c>
      <c r="L33" s="9" t="s">
        <v>103</v>
      </c>
    </row>
    <row r="34" spans="1:12" ht="15.75" thickBot="1" x14ac:dyDescent="0.25">
      <c r="A34" s="6"/>
      <c r="B34" s="43"/>
      <c r="C34" s="13"/>
      <c r="D34" s="64"/>
      <c r="E34" s="60"/>
      <c r="F34" s="60"/>
      <c r="G34" s="71"/>
      <c r="H34" s="60"/>
      <c r="I34" s="59"/>
      <c r="J34" s="4"/>
      <c r="K34" s="4"/>
      <c r="L34" s="4"/>
    </row>
    <row r="35" spans="1:12" ht="15.75" thickBot="1" x14ac:dyDescent="0.25">
      <c r="B35" s="44" t="s">
        <v>2</v>
      </c>
      <c r="C35" s="46" t="s">
        <v>2</v>
      </c>
      <c r="D35" s="68" t="str">
        <f>D4</f>
        <v>ID CBBd</v>
      </c>
      <c r="E35" s="61" t="s">
        <v>3</v>
      </c>
      <c r="F35" s="53" t="str">
        <f>F4</f>
        <v>Clube</v>
      </c>
      <c r="G35" s="72" t="str">
        <f>G4</f>
        <v>ID CBBd</v>
      </c>
      <c r="H35" s="53" t="s">
        <v>4</v>
      </c>
      <c r="I35" s="61" t="str">
        <f>I4</f>
        <v>Clube</v>
      </c>
      <c r="J35" s="41">
        <v>44514</v>
      </c>
      <c r="K35" s="41">
        <f>K4</f>
        <v>44620</v>
      </c>
      <c r="L35" s="16">
        <v>44683</v>
      </c>
    </row>
    <row r="36" spans="1:12" x14ac:dyDescent="0.25">
      <c r="B36" s="81">
        <v>4</v>
      </c>
      <c r="C36" s="87">
        <f t="shared" ref="C36:C37" si="4">SUM(J36:L36)</f>
        <v>1760</v>
      </c>
      <c r="D36" s="88">
        <v>2121</v>
      </c>
      <c r="E36" s="120" t="s">
        <v>88</v>
      </c>
      <c r="F36" s="121" t="s">
        <v>62</v>
      </c>
      <c r="G36" s="83">
        <v>2274</v>
      </c>
      <c r="H36" s="120" t="s">
        <v>90</v>
      </c>
      <c r="I36" s="122" t="s">
        <v>62</v>
      </c>
      <c r="J36" s="87"/>
      <c r="K36" s="87">
        <v>1120</v>
      </c>
      <c r="L36" s="87">
        <v>640</v>
      </c>
    </row>
    <row r="37" spans="1:12" x14ac:dyDescent="0.25">
      <c r="B37" s="81"/>
      <c r="C37" s="87">
        <f t="shared" si="4"/>
        <v>1120</v>
      </c>
      <c r="D37" s="88">
        <v>1682</v>
      </c>
      <c r="E37" s="120" t="s">
        <v>105</v>
      </c>
      <c r="F37" s="121" t="s">
        <v>49</v>
      </c>
      <c r="G37" s="83">
        <v>2320</v>
      </c>
      <c r="H37" s="120" t="s">
        <v>106</v>
      </c>
      <c r="I37" s="122" t="s">
        <v>49</v>
      </c>
      <c r="J37" s="87"/>
      <c r="K37" s="87"/>
      <c r="L37" s="87">
        <v>1120</v>
      </c>
    </row>
    <row r="38" spans="1:12" x14ac:dyDescent="0.25">
      <c r="B38" s="81"/>
      <c r="C38" s="87">
        <f t="shared" ref="C38" si="5">SUM(J38:L38)</f>
        <v>0</v>
      </c>
      <c r="D38" s="140">
        <v>2122</v>
      </c>
      <c r="E38" s="141" t="s">
        <v>89</v>
      </c>
      <c r="F38" s="142" t="s">
        <v>62</v>
      </c>
      <c r="G38" s="83">
        <v>2319</v>
      </c>
      <c r="H38" s="84" t="s">
        <v>104</v>
      </c>
      <c r="I38" s="86" t="s">
        <v>49</v>
      </c>
      <c r="J38" s="87"/>
      <c r="K38" s="87"/>
      <c r="L38" s="87"/>
    </row>
    <row r="39" spans="1:12" x14ac:dyDescent="0.25">
      <c r="B39" s="81"/>
      <c r="C39" s="90">
        <f t="shared" ref="C39" si="6">SUM(J39:L39)</f>
        <v>0</v>
      </c>
      <c r="D39" s="83">
        <v>2445</v>
      </c>
      <c r="E39" s="84" t="s">
        <v>84</v>
      </c>
      <c r="F39" s="86" t="s">
        <v>52</v>
      </c>
      <c r="G39" s="83"/>
      <c r="H39" s="120"/>
      <c r="I39" s="122"/>
      <c r="J39" s="87"/>
      <c r="K39" s="87"/>
      <c r="L39" s="87"/>
    </row>
  </sheetData>
  <sortState xmlns:xlrd2="http://schemas.microsoft.com/office/spreadsheetml/2017/richdata2" ref="B22:L23">
    <sortCondition descending="1" ref="C21"/>
  </sortState>
  <mergeCells count="5">
    <mergeCell ref="E2:I2"/>
    <mergeCell ref="E11:I11"/>
    <mergeCell ref="E19:I19"/>
    <mergeCell ref="E26:I26"/>
    <mergeCell ref="E33:I33"/>
  </mergeCells>
  <phoneticPr fontId="2" type="noConversion"/>
  <conditionalFormatting sqref="E22:F23">
    <cfRule type="duplicateValues" priority="2489"/>
  </conditionalFormatting>
  <conditionalFormatting sqref="E5:F6">
    <cfRule type="duplicateValues" priority="3156"/>
  </conditionalFormatting>
  <conditionalFormatting sqref="E7:F8">
    <cfRule type="duplicateValues" priority="3157"/>
  </conditionalFormatting>
  <conditionalFormatting sqref="E29:F30">
    <cfRule type="duplicateValues" priority="3169"/>
  </conditionalFormatting>
  <conditionalFormatting sqref="H29:I29">
    <cfRule type="duplicateValues" priority="3170"/>
  </conditionalFormatting>
  <conditionalFormatting sqref="H30:I30">
    <cfRule type="duplicateValues" priority="8"/>
  </conditionalFormatting>
  <conditionalFormatting sqref="H30:I30">
    <cfRule type="duplicateValues" priority="9"/>
  </conditionalFormatting>
  <conditionalFormatting sqref="H38:I38">
    <cfRule type="duplicateValues" priority="6"/>
  </conditionalFormatting>
  <conditionalFormatting sqref="E39:F39">
    <cfRule type="duplicateValues" priority="5"/>
  </conditionalFormatting>
  <conditionalFormatting sqref="E14:F14">
    <cfRule type="duplicateValues" priority="3"/>
  </conditionalFormatting>
  <conditionalFormatting sqref="E14:F14">
    <cfRule type="duplicateValues" priority="4"/>
  </conditionalFormatting>
  <conditionalFormatting sqref="E15:F15">
    <cfRule type="duplicateValues" priority="2"/>
  </conditionalFormatting>
  <conditionalFormatting sqref="E16:F16">
    <cfRule type="duplicateValues" priority="1"/>
  </conditionalFormatting>
  <pageMargins left="0.39370078740157483" right="0.39370078740157483" top="0.59055118110236227" bottom="0.59055118110236227" header="0.39370078740157483" footer="0.39370078740157483"/>
  <pageSetup paperSize="9" scale="50" fitToWidth="0" fitToHeight="0" orientation="portrait" r:id="rId1"/>
  <headerFooter alignWithMargins="0"/>
  <rowBreaks count="1" manualBreakCount="1">
    <brk id="31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G16"/>
  <sheetViews>
    <sheetView showGridLines="0" zoomScaleNormal="100" zoomScaleSheetLayoutView="100" workbookViewId="0">
      <selection activeCell="F29" sqref="F29"/>
    </sheetView>
  </sheetViews>
  <sheetFormatPr defaultRowHeight="15" x14ac:dyDescent="0.2"/>
  <cols>
    <col min="1" max="1" width="3.28515625" style="18" customWidth="1"/>
    <col min="2" max="2" width="20.7109375" style="18" customWidth="1"/>
    <col min="3" max="6" width="20.7109375" style="19" customWidth="1"/>
    <col min="7" max="7" width="20.7109375" style="18" customWidth="1"/>
    <col min="8" max="16384" width="9.140625" style="18"/>
  </cols>
  <sheetData>
    <row r="1" spans="2:7" ht="15.75" thickBot="1" x14ac:dyDescent="0.25"/>
    <row r="2" spans="2:7" ht="15.75" thickBot="1" x14ac:dyDescent="0.25">
      <c r="B2" s="132" t="s">
        <v>15</v>
      </c>
      <c r="C2" s="20" t="s">
        <v>16</v>
      </c>
      <c r="D2" s="21"/>
      <c r="E2" s="22"/>
      <c r="F2" s="134" t="s">
        <v>29</v>
      </c>
      <c r="G2" s="136" t="s">
        <v>30</v>
      </c>
    </row>
    <row r="3" spans="2:7" ht="45.75" thickBot="1" x14ac:dyDescent="0.25">
      <c r="B3" s="133"/>
      <c r="C3" s="23" t="s">
        <v>26</v>
      </c>
      <c r="D3" s="31" t="s">
        <v>27</v>
      </c>
      <c r="E3" s="27" t="s">
        <v>28</v>
      </c>
      <c r="F3" s="135"/>
      <c r="G3" s="137"/>
    </row>
    <row r="4" spans="2:7" ht="20.100000000000001" customHeight="1" x14ac:dyDescent="0.2">
      <c r="B4" s="38" t="s">
        <v>17</v>
      </c>
      <c r="C4" s="24">
        <v>5500</v>
      </c>
      <c r="D4" s="32">
        <v>4000</v>
      </c>
      <c r="E4" s="28">
        <f>D4*0.53</f>
        <v>2120</v>
      </c>
      <c r="F4" s="24">
        <v>1600</v>
      </c>
      <c r="G4" s="32">
        <f>F4*0.53</f>
        <v>848</v>
      </c>
    </row>
    <row r="5" spans="2:7" ht="20.100000000000001" customHeight="1" x14ac:dyDescent="0.2">
      <c r="B5" s="35" t="s">
        <v>18</v>
      </c>
      <c r="C5" s="25">
        <v>4680</v>
      </c>
      <c r="D5" s="33">
        <v>3400</v>
      </c>
      <c r="E5" s="29">
        <f t="shared" ref="E5:E12" si="0">D5*0.53</f>
        <v>1802</v>
      </c>
      <c r="F5" s="25">
        <v>1360</v>
      </c>
      <c r="G5" s="33">
        <f t="shared" ref="G5:G12" si="1">F5*0.53</f>
        <v>720.80000000000007</v>
      </c>
    </row>
    <row r="6" spans="2:7" ht="20.100000000000001" customHeight="1" x14ac:dyDescent="0.2">
      <c r="B6" s="36" t="s">
        <v>19</v>
      </c>
      <c r="C6" s="25">
        <v>3850</v>
      </c>
      <c r="D6" s="33">
        <v>2800</v>
      </c>
      <c r="E6" s="29">
        <f t="shared" si="0"/>
        <v>1484</v>
      </c>
      <c r="F6" s="25">
        <v>1120</v>
      </c>
      <c r="G6" s="33">
        <f t="shared" si="1"/>
        <v>593.6</v>
      </c>
    </row>
    <row r="7" spans="2:7" ht="20.100000000000001" customHeight="1" x14ac:dyDescent="0.2">
      <c r="B7" s="36" t="s">
        <v>20</v>
      </c>
      <c r="C7" s="25">
        <v>3030</v>
      </c>
      <c r="D7" s="33">
        <v>2200</v>
      </c>
      <c r="E7" s="29">
        <f t="shared" si="0"/>
        <v>1166</v>
      </c>
      <c r="F7" s="25">
        <v>880</v>
      </c>
      <c r="G7" s="33">
        <f t="shared" si="1"/>
        <v>466.40000000000003</v>
      </c>
    </row>
    <row r="8" spans="2:7" ht="20.100000000000001" customHeight="1" x14ac:dyDescent="0.2">
      <c r="B8" s="36" t="s">
        <v>21</v>
      </c>
      <c r="C8" s="25">
        <v>2110</v>
      </c>
      <c r="D8" s="33">
        <v>1520</v>
      </c>
      <c r="E8" s="29">
        <f t="shared" si="0"/>
        <v>805.6</v>
      </c>
      <c r="F8" s="25">
        <v>640</v>
      </c>
      <c r="G8" s="33">
        <f t="shared" si="1"/>
        <v>339.20000000000005</v>
      </c>
    </row>
    <row r="9" spans="2:7" ht="20.100000000000001" customHeight="1" x14ac:dyDescent="0.2">
      <c r="B9" s="36" t="s">
        <v>22</v>
      </c>
      <c r="C9" s="25">
        <v>1290</v>
      </c>
      <c r="D9" s="33">
        <v>920</v>
      </c>
      <c r="E9" s="29">
        <f t="shared" si="0"/>
        <v>487.6</v>
      </c>
      <c r="F9" s="25">
        <v>400</v>
      </c>
      <c r="G9" s="33">
        <f t="shared" si="1"/>
        <v>212</v>
      </c>
    </row>
    <row r="10" spans="2:7" ht="20.100000000000001" customHeight="1" x14ac:dyDescent="0.2">
      <c r="B10" s="36" t="s">
        <v>23</v>
      </c>
      <c r="C10" s="25">
        <v>510</v>
      </c>
      <c r="D10" s="33">
        <v>360</v>
      </c>
      <c r="E10" s="29">
        <f t="shared" si="0"/>
        <v>190.8</v>
      </c>
      <c r="F10" s="25">
        <v>160</v>
      </c>
      <c r="G10" s="33">
        <f t="shared" si="1"/>
        <v>84.800000000000011</v>
      </c>
    </row>
    <row r="11" spans="2:7" ht="20.100000000000001" customHeight="1" x14ac:dyDescent="0.2">
      <c r="B11" s="36" t="s">
        <v>24</v>
      </c>
      <c r="C11" s="25">
        <v>240</v>
      </c>
      <c r="D11" s="33">
        <v>170</v>
      </c>
      <c r="E11" s="29">
        <f t="shared" si="0"/>
        <v>90.100000000000009</v>
      </c>
      <c r="F11" s="25">
        <v>80</v>
      </c>
      <c r="G11" s="33">
        <f t="shared" si="1"/>
        <v>42.400000000000006</v>
      </c>
    </row>
    <row r="12" spans="2:7" ht="20.100000000000001" customHeight="1" thickBot="1" x14ac:dyDescent="0.25">
      <c r="B12" s="37" t="s">
        <v>25</v>
      </c>
      <c r="C12" s="26">
        <v>100</v>
      </c>
      <c r="D12" s="34">
        <v>70</v>
      </c>
      <c r="E12" s="30">
        <f t="shared" si="0"/>
        <v>37.1</v>
      </c>
      <c r="F12" s="26">
        <v>40</v>
      </c>
      <c r="G12" s="34">
        <f t="shared" si="1"/>
        <v>21.200000000000003</v>
      </c>
    </row>
    <row r="14" spans="2:7" x14ac:dyDescent="0.2">
      <c r="B14" s="1"/>
      <c r="C14" s="51"/>
      <c r="D14" s="51"/>
    </row>
    <row r="15" spans="2:7" x14ac:dyDescent="0.2">
      <c r="B15" s="1"/>
      <c r="C15" s="51"/>
      <c r="D15" s="51"/>
    </row>
    <row r="16" spans="2:7" x14ac:dyDescent="0.2">
      <c r="B16" s="1"/>
      <c r="C16" s="51"/>
      <c r="D16" s="51"/>
    </row>
  </sheetData>
  <mergeCells count="3">
    <mergeCell ref="B2:B3"/>
    <mergeCell ref="F2:F3"/>
    <mergeCell ref="G2:G3"/>
  </mergeCells>
  <pageMargins left="0.39370078740157483" right="0.39370078740157483" top="0.59055118110236227" bottom="0.59055118110236227" header="0.39370078740157483" footer="0.3937007874015748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Sub19</vt:lpstr>
      <vt:lpstr>Sub17</vt:lpstr>
      <vt:lpstr>Sub15</vt:lpstr>
      <vt:lpstr>Sub13</vt:lpstr>
      <vt:lpstr>Pontuação</vt:lpstr>
      <vt:lpstr>Pontuação!Area_de_impressao</vt:lpstr>
      <vt:lpstr>'Sub13'!Area_de_impressao</vt:lpstr>
      <vt:lpstr>'Sub15'!Area_de_impressao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Tâmyack Macêdo</dc:creator>
  <cp:lastModifiedBy>José Roberto</cp:lastModifiedBy>
  <cp:lastPrinted>2021-02-22T21:26:44Z</cp:lastPrinted>
  <dcterms:created xsi:type="dcterms:W3CDTF">2011-11-15T15:57:08Z</dcterms:created>
  <dcterms:modified xsi:type="dcterms:W3CDTF">2022-06-13T22:07:40Z</dcterms:modified>
</cp:coreProperties>
</file>